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B901E306-CD2F-481E-88D2-E35AFFB384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6" i="1"/>
  <c r="A196" i="1"/>
  <c r="L195" i="1"/>
  <c r="L207" i="1" s="1"/>
  <c r="J195" i="1"/>
  <c r="J207" i="1" s="1"/>
  <c r="I195" i="1"/>
  <c r="I207" i="1" s="1"/>
  <c r="H195" i="1"/>
  <c r="G195" i="1"/>
  <c r="G207" i="1" s="1"/>
  <c r="F195" i="1"/>
  <c r="F207" i="1" s="1"/>
  <c r="B187" i="1"/>
  <c r="A187" i="1"/>
  <c r="L186" i="1"/>
  <c r="J186" i="1"/>
  <c r="I186" i="1"/>
  <c r="H186" i="1"/>
  <c r="G186" i="1"/>
  <c r="F186" i="1"/>
  <c r="B176" i="1"/>
  <c r="A176" i="1"/>
  <c r="L175" i="1"/>
  <c r="L187" i="1" s="1"/>
  <c r="J175" i="1"/>
  <c r="J187" i="1" s="1"/>
  <c r="I175" i="1"/>
  <c r="I187" i="1" s="1"/>
  <c r="H175" i="1"/>
  <c r="H187" i="1" s="1"/>
  <c r="G175" i="1"/>
  <c r="G187" i="1" s="1"/>
  <c r="F175" i="1"/>
  <c r="B167" i="1"/>
  <c r="A167" i="1"/>
  <c r="L166" i="1"/>
  <c r="J166" i="1"/>
  <c r="I166" i="1"/>
  <c r="H166" i="1"/>
  <c r="G166" i="1"/>
  <c r="F166" i="1"/>
  <c r="B156" i="1"/>
  <c r="A156" i="1"/>
  <c r="L155" i="1"/>
  <c r="L167" i="1" s="1"/>
  <c r="J155" i="1"/>
  <c r="I155" i="1"/>
  <c r="I167" i="1" s="1"/>
  <c r="H155" i="1"/>
  <c r="H167" i="1" s="1"/>
  <c r="G155" i="1"/>
  <c r="G167" i="1" s="1"/>
  <c r="F155" i="1"/>
  <c r="F167" i="1" s="1"/>
  <c r="B146" i="1"/>
  <c r="A146" i="1"/>
  <c r="L145" i="1"/>
  <c r="J145" i="1"/>
  <c r="I145" i="1"/>
  <c r="H145" i="1"/>
  <c r="G145" i="1"/>
  <c r="F145" i="1"/>
  <c r="B135" i="1"/>
  <c r="A135" i="1"/>
  <c r="L134" i="1"/>
  <c r="L146" i="1" s="1"/>
  <c r="J134" i="1"/>
  <c r="J146" i="1" s="1"/>
  <c r="I134" i="1"/>
  <c r="I146" i="1" s="1"/>
  <c r="H134" i="1"/>
  <c r="G134" i="1"/>
  <c r="G146" i="1" s="1"/>
  <c r="F134" i="1"/>
  <c r="F146" i="1" s="1"/>
  <c r="B125" i="1"/>
  <c r="A125" i="1"/>
  <c r="L124" i="1"/>
  <c r="J124" i="1"/>
  <c r="I124" i="1"/>
  <c r="H124" i="1"/>
  <c r="G124" i="1"/>
  <c r="F124" i="1"/>
  <c r="B114" i="1"/>
  <c r="A114" i="1"/>
  <c r="L113" i="1"/>
  <c r="L125" i="1" s="1"/>
  <c r="J113" i="1"/>
  <c r="J125" i="1" s="1"/>
  <c r="I113" i="1"/>
  <c r="I125" i="1" s="1"/>
  <c r="H113" i="1"/>
  <c r="H125" i="1" s="1"/>
  <c r="G113" i="1"/>
  <c r="G125" i="1" s="1"/>
  <c r="F113" i="1"/>
  <c r="B105" i="1"/>
  <c r="A105" i="1"/>
  <c r="L104" i="1"/>
  <c r="J104" i="1"/>
  <c r="I104" i="1"/>
  <c r="H104" i="1"/>
  <c r="G104" i="1"/>
  <c r="F104" i="1"/>
  <c r="B95" i="1"/>
  <c r="A95" i="1"/>
  <c r="L94" i="1"/>
  <c r="L105" i="1" s="1"/>
  <c r="J94" i="1"/>
  <c r="I94" i="1"/>
  <c r="I105" i="1" s="1"/>
  <c r="H94" i="1"/>
  <c r="H105" i="1" s="1"/>
  <c r="G94" i="1"/>
  <c r="G105" i="1" s="1"/>
  <c r="F94" i="1"/>
  <c r="F105" i="1" s="1"/>
  <c r="B86" i="1"/>
  <c r="A86" i="1"/>
  <c r="L85" i="1"/>
  <c r="J85" i="1"/>
  <c r="I85" i="1"/>
  <c r="H85" i="1"/>
  <c r="G85" i="1"/>
  <c r="F85" i="1"/>
  <c r="B75" i="1"/>
  <c r="A75" i="1"/>
  <c r="L74" i="1"/>
  <c r="L86" i="1" s="1"/>
  <c r="J74" i="1"/>
  <c r="J86" i="1" s="1"/>
  <c r="I74" i="1"/>
  <c r="I86" i="1" s="1"/>
  <c r="H74" i="1"/>
  <c r="G74" i="1"/>
  <c r="F74" i="1"/>
  <c r="B66" i="1"/>
  <c r="A66" i="1"/>
  <c r="L65" i="1"/>
  <c r="J65" i="1"/>
  <c r="I65" i="1"/>
  <c r="H65" i="1"/>
  <c r="G65" i="1"/>
  <c r="F65" i="1"/>
  <c r="B55" i="1"/>
  <c r="A55" i="1"/>
  <c r="L54" i="1"/>
  <c r="J54" i="1"/>
  <c r="J66" i="1" s="1"/>
  <c r="I54" i="1"/>
  <c r="I66" i="1" s="1"/>
  <c r="H54" i="1"/>
  <c r="H66" i="1" s="1"/>
  <c r="G54" i="1"/>
  <c r="G66" i="1" s="1"/>
  <c r="F54" i="1"/>
  <c r="B45" i="1"/>
  <c r="A45" i="1"/>
  <c r="L44" i="1"/>
  <c r="J44" i="1"/>
  <c r="I44" i="1"/>
  <c r="H44" i="1"/>
  <c r="G44" i="1"/>
  <c r="F44" i="1"/>
  <c r="B34" i="1"/>
  <c r="A34" i="1"/>
  <c r="L33" i="1"/>
  <c r="J33" i="1"/>
  <c r="I33" i="1"/>
  <c r="H33" i="1"/>
  <c r="H45" i="1" s="1"/>
  <c r="G33" i="1"/>
  <c r="G45" i="1" s="1"/>
  <c r="F33" i="1"/>
  <c r="F45" i="1" s="1"/>
  <c r="B25" i="1"/>
  <c r="A25" i="1"/>
  <c r="L24" i="1"/>
  <c r="J24" i="1"/>
  <c r="I24" i="1"/>
  <c r="H24" i="1"/>
  <c r="G24" i="1"/>
  <c r="F24" i="1"/>
  <c r="B14" i="1"/>
  <c r="A14" i="1"/>
  <c r="L13" i="1"/>
  <c r="L25" i="1" s="1"/>
  <c r="J13" i="1"/>
  <c r="J25" i="1" s="1"/>
  <c r="I13" i="1"/>
  <c r="I25" i="1" s="1"/>
  <c r="H13" i="1"/>
  <c r="G13" i="1"/>
  <c r="F13" i="1"/>
  <c r="F25" i="1" s="1"/>
  <c r="F86" i="1" l="1"/>
  <c r="L45" i="1"/>
  <c r="G25" i="1"/>
  <c r="H25" i="1"/>
  <c r="J45" i="1"/>
  <c r="F66" i="1"/>
  <c r="H86" i="1"/>
  <c r="J105" i="1"/>
  <c r="F125" i="1"/>
  <c r="H146" i="1"/>
  <c r="J167" i="1"/>
  <c r="F187" i="1"/>
  <c r="H207" i="1"/>
  <c r="I45" i="1"/>
  <c r="I208" i="1" s="1"/>
  <c r="L66" i="1"/>
  <c r="G86" i="1"/>
  <c r="L208" i="1" l="1"/>
  <c r="H208" i="1"/>
  <c r="J208" i="1"/>
  <c r="F208" i="1"/>
  <c r="G208" i="1"/>
</calcChain>
</file>

<file path=xl/sharedStrings.xml><?xml version="1.0" encoding="utf-8"?>
<sst xmlns="http://schemas.openxmlformats.org/spreadsheetml/2006/main" count="449" uniqueCount="173">
  <si>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</si>
  <si>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</si>
  <si>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</si>
  <si>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</si>
  <si>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</si>
  <si>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</si>
  <si>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</si>
  <si>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</si>
  <si>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</si>
  <si>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</si>
  <si>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</si>
  <si>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</si>
  <si>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</si>
  <si>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</si>
  <si>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</si>
  <si>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</si>
  <si>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</si>
  <si>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</si>
  <si>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</si>
  <si>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</si>
  <si>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</si>
  <si>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</si>
  <si>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</si>
  <si>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</si>
  <si>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</si>
  <si>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</si>
  <si>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</si>
  <si>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</si>
  <si>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</si>
  <si>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</si>
  <si>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</si>
  <si>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</si>
  <si>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</si>
  <si>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</si>
  <si>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</si>
  <si>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</si>
  <si>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</si>
  <si>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</si>
  <si>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</si>
  <si>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СОШ № 33</t>
  </si>
  <si>
    <t xml:space="preserve">Директор </t>
  </si>
  <si>
    <t>Панина Л. Б.</t>
  </si>
  <si>
    <t>Рыба, тушенная с овощами</t>
  </si>
  <si>
    <t>Картофельное пюре</t>
  </si>
  <si>
    <t>Напиток с витаминами Витошка</t>
  </si>
  <si>
    <t>Хлеб крестьянский с Валитек-8</t>
  </si>
  <si>
    <t>Хлеб ржаной</t>
  </si>
  <si>
    <t>4/7</t>
  </si>
  <si>
    <t>3/3</t>
  </si>
  <si>
    <t>пром.</t>
  </si>
  <si>
    <t>Салат из отварного картофеля с соленым огурцом, репчатым луком и растительным маслом</t>
  </si>
  <si>
    <t>Рассольник с крупой и сметаной (вариант 2)</t>
  </si>
  <si>
    <t>Мясо говядины отварное</t>
  </si>
  <si>
    <t>Голубцы с мясом говядины и рисом (ленивые)</t>
  </si>
  <si>
    <t>Картофель отварной</t>
  </si>
  <si>
    <t>Компот из чернослива</t>
  </si>
  <si>
    <t>41/1</t>
  </si>
  <si>
    <t>11/2</t>
  </si>
  <si>
    <t>48/8</t>
  </si>
  <si>
    <t>1/3</t>
  </si>
  <si>
    <t>14/10</t>
  </si>
  <si>
    <t>Гуляш из мяса говядины</t>
  </si>
  <si>
    <t>Каша гречневая рассыпчатая с овощами</t>
  </si>
  <si>
    <t>Чай</t>
  </si>
  <si>
    <t>12/8</t>
  </si>
  <si>
    <t>40/3</t>
  </si>
  <si>
    <t>27/10</t>
  </si>
  <si>
    <t>Горошек зеленый</t>
  </si>
  <si>
    <t>Суп картофельный с рыбой</t>
  </si>
  <si>
    <t>Биточки (котлеты) из мяса говядины с морковью</t>
  </si>
  <si>
    <t>Соус красный отварной</t>
  </si>
  <si>
    <t>Макаронные изделия отварные</t>
  </si>
  <si>
    <t>Компот из сухофруктов</t>
  </si>
  <si>
    <t>1/1</t>
  </si>
  <si>
    <t>19/2</t>
  </si>
  <si>
    <t>24/8</t>
  </si>
  <si>
    <t>8/11</t>
  </si>
  <si>
    <t>46/3</t>
  </si>
  <si>
    <t>6/10</t>
  </si>
  <si>
    <t>Салат из моркови с растительным маслом</t>
  </si>
  <si>
    <t>Запеканка (сырники) из творога</t>
  </si>
  <si>
    <t xml:space="preserve">Молоко сгущеное </t>
  </si>
  <si>
    <t>Кисель с витаминами Витошка</t>
  </si>
  <si>
    <t>Батон с каротином</t>
  </si>
  <si>
    <t>16/1</t>
  </si>
  <si>
    <t>8/5</t>
  </si>
  <si>
    <t>Салат  из свежих томатов с растительным маслом</t>
  </si>
  <si>
    <t>Суп-пюре гороховый</t>
  </si>
  <si>
    <t>Гренки (сухарики)</t>
  </si>
  <si>
    <t>Запеканка картофельная, фаршированная отварным мясом говядины (вариант 2)</t>
  </si>
  <si>
    <t>Компот из чернослива и изюма</t>
  </si>
  <si>
    <t>20/1</t>
  </si>
  <si>
    <t>28/2</t>
  </si>
  <si>
    <t>40/2</t>
  </si>
  <si>
    <t>54/8</t>
  </si>
  <si>
    <t>12/10</t>
  </si>
  <si>
    <t>Тефтели из мяса говядины</t>
  </si>
  <si>
    <t>Рагу из овощей</t>
  </si>
  <si>
    <t>Компот из изюма</t>
  </si>
  <si>
    <t>Яблоки</t>
  </si>
  <si>
    <t>42/8</t>
  </si>
  <si>
    <t>32/3</t>
  </si>
  <si>
    <t>Салат из белокочанной капусты с морковью и растительным маслом</t>
  </si>
  <si>
    <t>Суп картофельный с крупой</t>
  </si>
  <si>
    <t>Зразы или рулет из рыбы</t>
  </si>
  <si>
    <t>Рис припущенный с овощами</t>
  </si>
  <si>
    <t>Чай с лимоном</t>
  </si>
  <si>
    <t>6/1</t>
  </si>
  <si>
    <t>14/2</t>
  </si>
  <si>
    <t>17/7</t>
  </si>
  <si>
    <t>38/3</t>
  </si>
  <si>
    <t>29/10</t>
  </si>
  <si>
    <t>Биточки (котлеты) из мяса кур (вариант 2)</t>
  </si>
  <si>
    <t>Макаронные изделия отварные с сыром</t>
  </si>
  <si>
    <t>Напиток из шиповника (вариант 2)</t>
  </si>
  <si>
    <t>5/9</t>
  </si>
  <si>
    <t>47/3</t>
  </si>
  <si>
    <t>37/10</t>
  </si>
  <si>
    <t>Салат из отварной свеклы с сыром и растительным маслом</t>
  </si>
  <si>
    <t>Суп-лапша на курином больоне</t>
  </si>
  <si>
    <t>Плов из мяса кур</t>
  </si>
  <si>
    <t>40/1</t>
  </si>
  <si>
    <t>22/2</t>
  </si>
  <si>
    <t>4/9</t>
  </si>
  <si>
    <t>Биточки (котлеты) из рыбы</t>
  </si>
  <si>
    <t>12/7</t>
  </si>
  <si>
    <t>Борщ с картофелем</t>
  </si>
  <si>
    <t>Бефстроганов из отварного мяса говядины</t>
  </si>
  <si>
    <t>Капуста тушеная</t>
  </si>
  <si>
    <t>Напиток из шиповника</t>
  </si>
  <si>
    <t>4/2</t>
  </si>
  <si>
    <t>7/8</t>
  </si>
  <si>
    <t>11/3</t>
  </si>
  <si>
    <t>Биточки (котлеты) из мяса говядины с крупой (геркулес)</t>
  </si>
  <si>
    <t>Соус красный основной</t>
  </si>
  <si>
    <t>Сок</t>
  </si>
  <si>
    <t>18/8</t>
  </si>
  <si>
    <t>Кукуруза целыми зернами (консервы)</t>
  </si>
  <si>
    <t>Суп картофельный с макаронными изделиями</t>
  </si>
  <si>
    <t>Фрикадельки мясные</t>
  </si>
  <si>
    <t>18/2</t>
  </si>
  <si>
    <t>41/2</t>
  </si>
  <si>
    <t>Салат из отварной свеклы с растительным маслом</t>
  </si>
  <si>
    <t>Запеканка картофельная, фаршированная отварным мясом говядины с овощами</t>
  </si>
  <si>
    <t>Банан</t>
  </si>
  <si>
    <t>13/1</t>
  </si>
  <si>
    <t>56/8</t>
  </si>
  <si>
    <t>Огурец свежий</t>
  </si>
  <si>
    <t>Щи из свежей капусты со сметаной (вариант 2)</t>
  </si>
  <si>
    <t>Рыба, запеченная в омлете</t>
  </si>
  <si>
    <t>Каша рисовая рассыпчатая</t>
  </si>
  <si>
    <t>-</t>
  </si>
  <si>
    <t>7/2</t>
  </si>
  <si>
    <t>8/7</t>
  </si>
  <si>
    <t>43/3</t>
  </si>
  <si>
    <t>сладкое</t>
  </si>
  <si>
    <t>Хлеб с сыром</t>
  </si>
  <si>
    <t>Омлет запеченный или паровой</t>
  </si>
  <si>
    <t>Какао с молоком и витаминами Витошка</t>
  </si>
  <si>
    <t>Пряники</t>
  </si>
  <si>
    <t>2/13</t>
  </si>
  <si>
    <t>2/6</t>
  </si>
  <si>
    <t>Салат из белокочанной капусты с луком и растительным маслом</t>
  </si>
  <si>
    <t>Суп картофельный с бобовыми</t>
  </si>
  <si>
    <t>Фрикадельки из мяса говядины припущенные</t>
  </si>
  <si>
    <t>4/1</t>
  </si>
  <si>
    <t>16/2</t>
  </si>
  <si>
    <t>39/8</t>
  </si>
  <si>
    <t>Бедро куриное отварное в соусе</t>
  </si>
  <si>
    <t xml:space="preserve">Чай </t>
  </si>
  <si>
    <t>2/9</t>
  </si>
  <si>
    <t>Суп-пюре из картофеля</t>
  </si>
  <si>
    <t>29/2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</si>
</sst>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8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N196" sqref="N19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12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120</v>
      </c>
      <c r="G6" s="40">
        <v>15</v>
      </c>
      <c r="H6" s="40">
        <v>10</v>
      </c>
      <c r="I6" s="40">
        <v>6</v>
      </c>
      <c r="J6" s="40">
        <v>170</v>
      </c>
      <c r="K6" s="41" t="s">
        <v>47</v>
      </c>
      <c r="L6" s="40">
        <v>40.81</v>
      </c>
    </row>
    <row r="7" spans="1:12" ht="14.4" x14ac:dyDescent="0.3">
      <c r="A7" s="23"/>
      <c r="B7" s="15"/>
      <c r="C7" s="11"/>
      <c r="D7" s="6"/>
      <c r="E7" s="42" t="s">
        <v>43</v>
      </c>
      <c r="F7" s="43">
        <v>150</v>
      </c>
      <c r="G7" s="43">
        <v>3</v>
      </c>
      <c r="H7" s="43">
        <v>4</v>
      </c>
      <c r="I7" s="43">
        <v>22</v>
      </c>
      <c r="J7" s="43">
        <v>133</v>
      </c>
      <c r="K7" s="44" t="s">
        <v>48</v>
      </c>
      <c r="L7" s="43">
        <v>9.93</v>
      </c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</v>
      </c>
      <c r="H8" s="43">
        <v>0</v>
      </c>
      <c r="I8" s="43">
        <v>19</v>
      </c>
      <c r="J8" s="43">
        <v>71</v>
      </c>
      <c r="K8" s="44" t="s">
        <v>49</v>
      </c>
      <c r="L8" s="43">
        <v>7</v>
      </c>
    </row>
    <row r="9" spans="1:12" ht="14.4" x14ac:dyDescent="0.3">
      <c r="A9" s="23"/>
      <c r="B9" s="15"/>
      <c r="C9" s="11"/>
      <c r="D9" s="7" t="s">
        <v>31</v>
      </c>
      <c r="E9" s="42" t="s">
        <v>45</v>
      </c>
      <c r="F9" s="43">
        <v>30</v>
      </c>
      <c r="G9" s="43">
        <v>2</v>
      </c>
      <c r="H9" s="43">
        <v>0</v>
      </c>
      <c r="I9" s="43">
        <v>15</v>
      </c>
      <c r="J9" s="43">
        <v>63</v>
      </c>
      <c r="K9" s="44" t="s">
        <v>49</v>
      </c>
      <c r="L9" s="43">
        <v>1.53</v>
      </c>
    </row>
    <row r="10" spans="1:12" ht="14.4" x14ac:dyDescent="0.3">
      <c r="A10" s="23"/>
      <c r="B10" s="15"/>
      <c r="C10" s="11"/>
      <c r="D10" s="7" t="s">
        <v>32</v>
      </c>
      <c r="E10" s="42" t="s">
        <v>46</v>
      </c>
      <c r="F10" s="43">
        <v>20</v>
      </c>
      <c r="G10" s="43">
        <v>1</v>
      </c>
      <c r="H10" s="43">
        <v>0</v>
      </c>
      <c r="I10" s="43">
        <v>8</v>
      </c>
      <c r="J10" s="43">
        <v>39</v>
      </c>
      <c r="K10" s="44" t="s">
        <v>49</v>
      </c>
      <c r="L10" s="43">
        <v>1.02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 t="shared" ref="G13:J13" si="0">SUM(G6:G12)</f>
        <v>21</v>
      </c>
      <c r="H13" s="19">
        <f t="shared" si="0"/>
        <v>14</v>
      </c>
      <c r="I13" s="19">
        <f t="shared" si="0"/>
        <v>70</v>
      </c>
      <c r="J13" s="19">
        <f t="shared" si="0"/>
        <v>476</v>
      </c>
      <c r="K13" s="25"/>
      <c r="L13" s="19">
        <f t="shared" ref="L13" si="1">SUM(L6:L12)</f>
        <v>60.290000000000006</v>
      </c>
    </row>
    <row r="14" spans="1:12" ht="26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50</v>
      </c>
      <c r="F14" s="43">
        <v>60</v>
      </c>
      <c r="G14" s="43">
        <v>1</v>
      </c>
      <c r="H14" s="43">
        <v>4</v>
      </c>
      <c r="I14" s="43">
        <v>6</v>
      </c>
      <c r="J14" s="43">
        <v>61</v>
      </c>
      <c r="K14" s="44" t="s">
        <v>56</v>
      </c>
      <c r="L14" s="43">
        <v>5.81</v>
      </c>
    </row>
    <row r="15" spans="1:12" ht="14.4" x14ac:dyDescent="0.3">
      <c r="A15" s="23"/>
      <c r="B15" s="15"/>
      <c r="C15" s="11"/>
      <c r="D15" s="7" t="s">
        <v>27</v>
      </c>
      <c r="E15" s="42" t="s">
        <v>51</v>
      </c>
      <c r="F15" s="43">
        <v>250</v>
      </c>
      <c r="G15" s="43">
        <v>2</v>
      </c>
      <c r="H15" s="43">
        <v>5</v>
      </c>
      <c r="I15" s="43">
        <v>19</v>
      </c>
      <c r="J15" s="43">
        <v>182</v>
      </c>
      <c r="K15" s="44" t="s">
        <v>57</v>
      </c>
      <c r="L15" s="43">
        <v>11.1</v>
      </c>
    </row>
    <row r="16" spans="1:12" ht="14.4" x14ac:dyDescent="0.3">
      <c r="A16" s="23"/>
      <c r="B16" s="15"/>
      <c r="C16" s="11"/>
      <c r="D16" s="7"/>
      <c r="E16" s="42" t="s">
        <v>52</v>
      </c>
      <c r="F16" s="43">
        <v>20</v>
      </c>
      <c r="G16" s="43">
        <v>5</v>
      </c>
      <c r="H16" s="43">
        <v>4</v>
      </c>
      <c r="I16" s="43">
        <v>0</v>
      </c>
      <c r="J16" s="43">
        <v>56</v>
      </c>
      <c r="K16" s="44"/>
      <c r="L16" s="43">
        <v>21.38</v>
      </c>
    </row>
    <row r="17" spans="1:12" ht="14.4" x14ac:dyDescent="0.3">
      <c r="A17" s="23"/>
      <c r="B17" s="15"/>
      <c r="C17" s="11"/>
      <c r="D17" s="7" t="s">
        <v>28</v>
      </c>
      <c r="E17" s="42" t="s">
        <v>53</v>
      </c>
      <c r="F17" s="43">
        <v>150</v>
      </c>
      <c r="G17" s="63">
        <v>6.27</v>
      </c>
      <c r="H17" s="63">
        <v>6.47</v>
      </c>
      <c r="I17" s="63">
        <v>6.42</v>
      </c>
      <c r="J17" s="63">
        <v>107.73765332692302</v>
      </c>
      <c r="K17" s="44" t="s">
        <v>58</v>
      </c>
      <c r="L17" s="43">
        <v>26.49</v>
      </c>
    </row>
    <row r="18" spans="1:12" ht="14.4" x14ac:dyDescent="0.3">
      <c r="A18" s="23"/>
      <c r="B18" s="15"/>
      <c r="C18" s="11"/>
      <c r="D18" s="7" t="s">
        <v>29</v>
      </c>
      <c r="E18" s="42" t="s">
        <v>54</v>
      </c>
      <c r="F18" s="43">
        <v>150</v>
      </c>
      <c r="G18" s="43">
        <v>3</v>
      </c>
      <c r="H18" s="43">
        <v>3</v>
      </c>
      <c r="I18" s="43">
        <v>22</v>
      </c>
      <c r="J18" s="43">
        <v>135</v>
      </c>
      <c r="K18" s="44" t="s">
        <v>59</v>
      </c>
      <c r="L18" s="43">
        <v>9.66</v>
      </c>
    </row>
    <row r="19" spans="1:12" ht="14.4" x14ac:dyDescent="0.3">
      <c r="A19" s="23"/>
      <c r="B19" s="15"/>
      <c r="C19" s="11"/>
      <c r="D19" s="7" t="s">
        <v>30</v>
      </c>
      <c r="E19" s="42" t="s">
        <v>55</v>
      </c>
      <c r="F19" s="43">
        <v>200</v>
      </c>
      <c r="G19" s="43">
        <v>0</v>
      </c>
      <c r="H19" s="43">
        <v>0</v>
      </c>
      <c r="I19" s="43">
        <v>23</v>
      </c>
      <c r="J19" s="43">
        <v>89</v>
      </c>
      <c r="K19" s="44" t="s">
        <v>60</v>
      </c>
      <c r="L19" s="43">
        <v>11.22</v>
      </c>
    </row>
    <row r="20" spans="1:12" ht="14.4" x14ac:dyDescent="0.3">
      <c r="A20" s="23"/>
      <c r="B20" s="15"/>
      <c r="C20" s="11"/>
      <c r="D20" s="7" t="s">
        <v>31</v>
      </c>
      <c r="E20" s="42" t="s">
        <v>45</v>
      </c>
      <c r="F20" s="43">
        <v>25</v>
      </c>
      <c r="G20" s="43">
        <v>2</v>
      </c>
      <c r="H20" s="43">
        <v>0</v>
      </c>
      <c r="I20" s="43">
        <v>13</v>
      </c>
      <c r="J20" s="43">
        <v>53</v>
      </c>
      <c r="K20" s="44" t="s">
        <v>49</v>
      </c>
      <c r="L20" s="43">
        <v>1.28</v>
      </c>
    </row>
    <row r="21" spans="1:12" ht="14.4" x14ac:dyDescent="0.3">
      <c r="A21" s="23"/>
      <c r="B21" s="15"/>
      <c r="C21" s="11"/>
      <c r="D21" s="7" t="s">
        <v>32</v>
      </c>
      <c r="E21" s="42" t="s">
        <v>46</v>
      </c>
      <c r="F21" s="43">
        <v>20</v>
      </c>
      <c r="G21" s="43">
        <v>1</v>
      </c>
      <c r="H21" s="43">
        <v>0</v>
      </c>
      <c r="I21" s="43">
        <v>8</v>
      </c>
      <c r="J21" s="43">
        <v>39</v>
      </c>
      <c r="K21" s="44" t="s">
        <v>49</v>
      </c>
      <c r="L21" s="43">
        <v>1.02</v>
      </c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4" x14ac:dyDescent="0.3">
      <c r="A24" s="24"/>
      <c r="B24" s="17"/>
      <c r="C24" s="8"/>
      <c r="D24" s="18" t="s">
        <v>33</v>
      </c>
      <c r="E24" s="9"/>
      <c r="F24" s="19">
        <f>SUM(F14:F23)</f>
        <v>875</v>
      </c>
      <c r="G24" s="64">
        <f>SUM(G14:G23)</f>
        <v>20.27</v>
      </c>
      <c r="H24" s="64">
        <f>SUM(H14:H23)</f>
        <v>22.47</v>
      </c>
      <c r="I24" s="64">
        <f>SUM(I14:I23)</f>
        <v>97.42</v>
      </c>
      <c r="J24" s="64">
        <f>SUM(J14:J23)</f>
        <v>722.73765332692301</v>
      </c>
      <c r="K24" s="25"/>
      <c r="L24" s="19">
        <f>SUM(L14:L23)</f>
        <v>87.96</v>
      </c>
    </row>
    <row r="25" spans="1:12" ht="14.4" x14ac:dyDescent="0.25">
      <c r="A25" s="29">
        <f>A6</f>
        <v>1</v>
      </c>
      <c r="B25" s="30">
        <f>B6</f>
        <v>1</v>
      </c>
      <c r="C25" s="54" t="s">
        <v>4</v>
      </c>
      <c r="D25" s="55"/>
      <c r="E25" s="31"/>
      <c r="F25" s="32">
        <f>F13+F24</f>
        <v>1395</v>
      </c>
      <c r="G25" s="65">
        <f>G13+G24</f>
        <v>41.269999999999996</v>
      </c>
      <c r="H25" s="65">
        <f>H13+H24</f>
        <v>36.47</v>
      </c>
      <c r="I25" s="65">
        <f>I13+I24</f>
        <v>167.42000000000002</v>
      </c>
      <c r="J25" s="65">
        <f>J13+J24</f>
        <v>1198.737653326923</v>
      </c>
      <c r="K25" s="32"/>
      <c r="L25" s="32">
        <f>L13+L24</f>
        <v>148.25</v>
      </c>
    </row>
    <row r="26" spans="1:12" ht="14.4" x14ac:dyDescent="0.3">
      <c r="A26" s="14">
        <v>1</v>
      </c>
      <c r="B26" s="15">
        <v>2</v>
      </c>
      <c r="C26" s="22" t="s">
        <v>20</v>
      </c>
      <c r="D26" s="5" t="s">
        <v>21</v>
      </c>
      <c r="E26" s="39" t="s">
        <v>61</v>
      </c>
      <c r="F26" s="40">
        <v>100</v>
      </c>
      <c r="G26" s="40">
        <v>15</v>
      </c>
      <c r="H26" s="40">
        <v>16</v>
      </c>
      <c r="I26" s="40">
        <v>5</v>
      </c>
      <c r="J26" s="40">
        <v>221</v>
      </c>
      <c r="K26" s="41" t="s">
        <v>64</v>
      </c>
      <c r="L26" s="40">
        <v>57.85</v>
      </c>
    </row>
    <row r="27" spans="1:12" ht="14.4" x14ac:dyDescent="0.3">
      <c r="A27" s="14"/>
      <c r="B27" s="15"/>
      <c r="C27" s="11"/>
      <c r="D27" s="6"/>
      <c r="E27" s="42" t="s">
        <v>62</v>
      </c>
      <c r="F27" s="43">
        <v>150</v>
      </c>
      <c r="G27" s="43">
        <v>9</v>
      </c>
      <c r="H27" s="43">
        <v>7</v>
      </c>
      <c r="I27" s="43">
        <v>46</v>
      </c>
      <c r="J27" s="43">
        <v>266</v>
      </c>
      <c r="K27" s="44" t="s">
        <v>65</v>
      </c>
      <c r="L27" s="43">
        <v>14.06</v>
      </c>
    </row>
    <row r="28" spans="1:12" ht="14.4" x14ac:dyDescent="0.3">
      <c r="A28" s="14"/>
      <c r="B28" s="15"/>
      <c r="C28" s="11"/>
      <c r="D28" s="7" t="s">
        <v>22</v>
      </c>
      <c r="E28" s="42" t="s">
        <v>63</v>
      </c>
      <c r="F28" s="43">
        <v>200</v>
      </c>
      <c r="G28" s="43">
        <v>0</v>
      </c>
      <c r="H28" s="43">
        <v>0</v>
      </c>
      <c r="I28" s="43">
        <v>10</v>
      </c>
      <c r="J28" s="43">
        <v>38</v>
      </c>
      <c r="K28" s="44" t="s">
        <v>66</v>
      </c>
      <c r="L28" s="43">
        <v>1.06</v>
      </c>
    </row>
    <row r="29" spans="1:12" ht="14.4" x14ac:dyDescent="0.3">
      <c r="A29" s="14"/>
      <c r="B29" s="15"/>
      <c r="C29" s="11"/>
      <c r="D29" s="7" t="s">
        <v>31</v>
      </c>
      <c r="E29" s="42" t="s">
        <v>45</v>
      </c>
      <c r="F29" s="43">
        <v>30</v>
      </c>
      <c r="G29" s="43">
        <v>2</v>
      </c>
      <c r="H29" s="43">
        <v>0</v>
      </c>
      <c r="I29" s="43">
        <v>15</v>
      </c>
      <c r="J29" s="43">
        <v>63</v>
      </c>
      <c r="K29" s="44" t="s">
        <v>49</v>
      </c>
      <c r="L29" s="43">
        <v>1.53</v>
      </c>
    </row>
    <row r="30" spans="1:12" ht="14.4" x14ac:dyDescent="0.3">
      <c r="A30" s="14"/>
      <c r="B30" s="15"/>
      <c r="C30" s="11"/>
      <c r="D30" s="7" t="s">
        <v>32</v>
      </c>
      <c r="E30" s="42" t="s">
        <v>46</v>
      </c>
      <c r="F30" s="43">
        <v>20</v>
      </c>
      <c r="G30" s="43">
        <v>1</v>
      </c>
      <c r="H30" s="43">
        <v>0</v>
      </c>
      <c r="I30" s="43">
        <v>8</v>
      </c>
      <c r="J30" s="43">
        <v>39</v>
      </c>
      <c r="K30" s="44" t="s">
        <v>49</v>
      </c>
      <c r="L30" s="43">
        <v>1.02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4.4" x14ac:dyDescent="0.3">
      <c r="A33" s="16"/>
      <c r="B33" s="17"/>
      <c r="C33" s="8"/>
      <c r="D33" s="18" t="s">
        <v>33</v>
      </c>
      <c r="E33" s="9"/>
      <c r="F33" s="19">
        <f>SUM(F26:F32)</f>
        <v>500</v>
      </c>
      <c r="G33" s="19">
        <f t="shared" ref="G33" si="2">SUM(G26:G32)</f>
        <v>27</v>
      </c>
      <c r="H33" s="19">
        <f t="shared" ref="H33" si="3">SUM(H26:H32)</f>
        <v>23</v>
      </c>
      <c r="I33" s="19">
        <f t="shared" ref="I33" si="4">SUM(I26:I32)</f>
        <v>84</v>
      </c>
      <c r="J33" s="19">
        <f t="shared" ref="J33:L33" si="5">SUM(J26:J32)</f>
        <v>627</v>
      </c>
      <c r="K33" s="25"/>
      <c r="L33" s="19">
        <f t="shared" si="5"/>
        <v>75.52</v>
      </c>
    </row>
    <row r="34" spans="1:12" ht="14.4" x14ac:dyDescent="0.3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 t="s">
        <v>67</v>
      </c>
      <c r="F34" s="43">
        <v>60</v>
      </c>
      <c r="G34" s="43">
        <v>2</v>
      </c>
      <c r="H34" s="43">
        <v>2</v>
      </c>
      <c r="I34" s="43">
        <v>7</v>
      </c>
      <c r="J34" s="43">
        <v>51</v>
      </c>
      <c r="K34" s="44" t="s">
        <v>73</v>
      </c>
      <c r="L34" s="43">
        <v>19.059999999999999</v>
      </c>
    </row>
    <row r="35" spans="1:12" ht="14.4" x14ac:dyDescent="0.3">
      <c r="A35" s="14"/>
      <c r="B35" s="15"/>
      <c r="C35" s="11"/>
      <c r="D35" s="7" t="s">
        <v>27</v>
      </c>
      <c r="E35" s="42" t="s">
        <v>68</v>
      </c>
      <c r="F35" s="43">
        <v>250</v>
      </c>
      <c r="G35" s="43">
        <v>10</v>
      </c>
      <c r="H35" s="43">
        <v>8</v>
      </c>
      <c r="I35" s="43">
        <v>20</v>
      </c>
      <c r="J35" s="43">
        <v>186</v>
      </c>
      <c r="K35" s="44" t="s">
        <v>74</v>
      </c>
      <c r="L35" s="43">
        <v>29.24</v>
      </c>
    </row>
    <row r="36" spans="1:12" ht="14.4" x14ac:dyDescent="0.3">
      <c r="A36" s="14"/>
      <c r="B36" s="15"/>
      <c r="C36" s="11"/>
      <c r="D36" s="7" t="s">
        <v>28</v>
      </c>
      <c r="E36" s="42" t="s">
        <v>69</v>
      </c>
      <c r="F36" s="43">
        <v>90</v>
      </c>
      <c r="G36" s="43">
        <v>13</v>
      </c>
      <c r="H36" s="43">
        <v>13</v>
      </c>
      <c r="I36" s="43">
        <v>6</v>
      </c>
      <c r="J36" s="43">
        <v>194</v>
      </c>
      <c r="K36" s="44" t="s">
        <v>75</v>
      </c>
      <c r="L36" s="43">
        <v>44.67</v>
      </c>
    </row>
    <row r="37" spans="1:12" ht="14.4" x14ac:dyDescent="0.3">
      <c r="A37" s="14"/>
      <c r="B37" s="15"/>
      <c r="C37" s="11"/>
      <c r="D37" s="7"/>
      <c r="E37" s="42" t="s">
        <v>70</v>
      </c>
      <c r="F37" s="43">
        <v>50</v>
      </c>
      <c r="G37" s="43">
        <v>0</v>
      </c>
      <c r="H37" s="43">
        <v>1</v>
      </c>
      <c r="I37" s="43">
        <v>3</v>
      </c>
      <c r="J37" s="43">
        <v>21</v>
      </c>
      <c r="K37" s="44" t="s">
        <v>76</v>
      </c>
      <c r="L37" s="43">
        <v>1.4</v>
      </c>
    </row>
    <row r="38" spans="1:12" ht="14.4" x14ac:dyDescent="0.3">
      <c r="A38" s="14"/>
      <c r="B38" s="15"/>
      <c r="C38" s="11"/>
      <c r="D38" s="7" t="s">
        <v>29</v>
      </c>
      <c r="E38" s="42" t="s">
        <v>71</v>
      </c>
      <c r="F38" s="43">
        <v>150</v>
      </c>
      <c r="G38" s="43">
        <v>5</v>
      </c>
      <c r="H38" s="43">
        <v>3</v>
      </c>
      <c r="I38" s="43">
        <v>34</v>
      </c>
      <c r="J38" s="43">
        <v>184</v>
      </c>
      <c r="K38" s="44" t="s">
        <v>77</v>
      </c>
      <c r="L38" s="43">
        <v>6.6</v>
      </c>
    </row>
    <row r="39" spans="1:12" ht="14.4" x14ac:dyDescent="0.3">
      <c r="A39" s="14"/>
      <c r="B39" s="15"/>
      <c r="C39" s="11"/>
      <c r="D39" s="7" t="s">
        <v>30</v>
      </c>
      <c r="E39" s="42" t="s">
        <v>72</v>
      </c>
      <c r="F39" s="43">
        <v>200</v>
      </c>
      <c r="G39" s="43">
        <v>1</v>
      </c>
      <c r="H39" s="43">
        <v>0</v>
      </c>
      <c r="I39" s="43">
        <v>23</v>
      </c>
      <c r="J39" s="43">
        <v>88</v>
      </c>
      <c r="K39" s="44" t="s">
        <v>78</v>
      </c>
      <c r="L39" s="43">
        <v>10.42</v>
      </c>
    </row>
    <row r="40" spans="1:12" ht="14.4" x14ac:dyDescent="0.3">
      <c r="A40" s="14"/>
      <c r="B40" s="15"/>
      <c r="C40" s="11"/>
      <c r="D40" s="7" t="s">
        <v>31</v>
      </c>
      <c r="E40" s="42" t="s">
        <v>45</v>
      </c>
      <c r="F40" s="43">
        <v>25</v>
      </c>
      <c r="G40" s="43">
        <v>2</v>
      </c>
      <c r="H40" s="43">
        <v>0</v>
      </c>
      <c r="I40" s="43">
        <v>13</v>
      </c>
      <c r="J40" s="43">
        <v>53</v>
      </c>
      <c r="K40" s="44" t="s">
        <v>49</v>
      </c>
      <c r="L40" s="43">
        <v>1.28</v>
      </c>
    </row>
    <row r="41" spans="1:12" ht="14.4" x14ac:dyDescent="0.3">
      <c r="A41" s="14"/>
      <c r="B41" s="15"/>
      <c r="C41" s="11"/>
      <c r="D41" s="7" t="s">
        <v>32</v>
      </c>
      <c r="E41" s="42" t="s">
        <v>46</v>
      </c>
      <c r="F41" s="43">
        <v>20</v>
      </c>
      <c r="G41" s="43">
        <v>1</v>
      </c>
      <c r="H41" s="43">
        <v>0</v>
      </c>
      <c r="I41" s="43">
        <v>8</v>
      </c>
      <c r="J41" s="43">
        <v>39</v>
      </c>
      <c r="K41" s="44" t="s">
        <v>49</v>
      </c>
      <c r="L41" s="43">
        <v>1.02</v>
      </c>
    </row>
    <row r="42" spans="1:12" ht="14.4" x14ac:dyDescent="0.3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.75" customHeight="1" x14ac:dyDescent="0.3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4.4" x14ac:dyDescent="0.3">
      <c r="A44" s="16"/>
      <c r="B44" s="17"/>
      <c r="C44" s="8"/>
      <c r="D44" s="18" t="s">
        <v>33</v>
      </c>
      <c r="E44" s="9"/>
      <c r="F44" s="19">
        <f>SUM(F34:F43)</f>
        <v>845</v>
      </c>
      <c r="G44" s="19">
        <f>SUM(G34:G43)</f>
        <v>34</v>
      </c>
      <c r="H44" s="19">
        <f>SUM(H34:H43)</f>
        <v>27</v>
      </c>
      <c r="I44" s="19">
        <f>SUM(I34:I43)</f>
        <v>114</v>
      </c>
      <c r="J44" s="19">
        <f>SUM(J34:J43)</f>
        <v>816</v>
      </c>
      <c r="K44" s="25"/>
      <c r="L44" s="19">
        <f>SUM(L34:L43)</f>
        <v>113.69</v>
      </c>
    </row>
    <row r="45" spans="1:12" ht="14.4" x14ac:dyDescent="0.25">
      <c r="A45" s="33">
        <f>A26</f>
        <v>1</v>
      </c>
      <c r="B45" s="33">
        <f>B26</f>
        <v>2</v>
      </c>
      <c r="C45" s="54" t="s">
        <v>4</v>
      </c>
      <c r="D45" s="55"/>
      <c r="E45" s="31"/>
      <c r="F45" s="32">
        <f>F33+F44</f>
        <v>1345</v>
      </c>
      <c r="G45" s="32">
        <f>G33+G44</f>
        <v>61</v>
      </c>
      <c r="H45" s="32">
        <f>H33+H44</f>
        <v>50</v>
      </c>
      <c r="I45" s="32">
        <f>I33+I44</f>
        <v>198</v>
      </c>
      <c r="J45" s="32">
        <f>J33+J44</f>
        <v>1443</v>
      </c>
      <c r="K45" s="32"/>
      <c r="L45" s="32">
        <f>L33+L44</f>
        <v>189.20999999999998</v>
      </c>
    </row>
    <row r="46" spans="1:12" ht="14.4" x14ac:dyDescent="0.3">
      <c r="A46" s="20">
        <v>1</v>
      </c>
      <c r="B46" s="21">
        <v>3</v>
      </c>
      <c r="C46" s="22" t="s">
        <v>20</v>
      </c>
      <c r="D46" s="5" t="s">
        <v>26</v>
      </c>
      <c r="E46" s="39" t="s">
        <v>79</v>
      </c>
      <c r="F46" s="40">
        <v>80</v>
      </c>
      <c r="G46" s="40">
        <v>1</v>
      </c>
      <c r="H46" s="40">
        <v>5</v>
      </c>
      <c r="I46" s="40">
        <v>9</v>
      </c>
      <c r="J46" s="40">
        <v>78</v>
      </c>
      <c r="K46" s="41" t="s">
        <v>84</v>
      </c>
      <c r="L46" s="40">
        <v>4.22</v>
      </c>
    </row>
    <row r="47" spans="1:12" ht="14.4" x14ac:dyDescent="0.3">
      <c r="A47" s="23"/>
      <c r="B47" s="15"/>
      <c r="C47" s="11"/>
      <c r="D47" s="8" t="s">
        <v>21</v>
      </c>
      <c r="E47" s="56" t="s">
        <v>80</v>
      </c>
      <c r="F47" s="57">
        <v>150</v>
      </c>
      <c r="G47" s="57">
        <v>25</v>
      </c>
      <c r="H47" s="57">
        <v>14</v>
      </c>
      <c r="I47" s="57">
        <v>20</v>
      </c>
      <c r="J47" s="57">
        <v>314</v>
      </c>
      <c r="K47" s="58" t="s">
        <v>85</v>
      </c>
      <c r="L47" s="57">
        <v>54.49</v>
      </c>
    </row>
    <row r="48" spans="1:12" ht="14.4" x14ac:dyDescent="0.3">
      <c r="A48" s="23"/>
      <c r="B48" s="15"/>
      <c r="C48" s="11"/>
      <c r="D48" s="6"/>
      <c r="E48" s="42" t="s">
        <v>81</v>
      </c>
      <c r="F48" s="43">
        <v>30</v>
      </c>
      <c r="G48" s="43">
        <v>2</v>
      </c>
      <c r="H48" s="43">
        <v>3</v>
      </c>
      <c r="I48" s="43">
        <v>17</v>
      </c>
      <c r="J48" s="43">
        <v>95</v>
      </c>
      <c r="K48" s="44" t="s">
        <v>49</v>
      </c>
      <c r="L48" s="43">
        <v>7.08</v>
      </c>
    </row>
    <row r="49" spans="1:12" ht="14.4" x14ac:dyDescent="0.3">
      <c r="A49" s="23"/>
      <c r="B49" s="15"/>
      <c r="C49" s="11"/>
      <c r="D49" s="7" t="s">
        <v>22</v>
      </c>
      <c r="E49" s="42" t="s">
        <v>82</v>
      </c>
      <c r="F49" s="43">
        <v>200</v>
      </c>
      <c r="G49" s="43">
        <v>0</v>
      </c>
      <c r="H49" s="43">
        <v>0</v>
      </c>
      <c r="I49" s="43">
        <v>22</v>
      </c>
      <c r="J49" s="43">
        <v>92</v>
      </c>
      <c r="K49" s="44" t="s">
        <v>49</v>
      </c>
      <c r="L49" s="43">
        <v>9.5</v>
      </c>
    </row>
    <row r="50" spans="1:12" ht="14.4" x14ac:dyDescent="0.3">
      <c r="A50" s="23"/>
      <c r="B50" s="15"/>
      <c r="C50" s="11"/>
      <c r="D50" s="7" t="s">
        <v>23</v>
      </c>
      <c r="E50" s="42" t="s">
        <v>83</v>
      </c>
      <c r="F50" s="43">
        <v>45</v>
      </c>
      <c r="G50" s="43">
        <v>3</v>
      </c>
      <c r="H50" s="43">
        <v>1</v>
      </c>
      <c r="I50" s="43">
        <v>24</v>
      </c>
      <c r="J50" s="43">
        <v>116</v>
      </c>
      <c r="K50" s="44" t="s">
        <v>49</v>
      </c>
      <c r="L50" s="43">
        <v>3.04</v>
      </c>
    </row>
    <row r="51" spans="1:12" ht="14.4" x14ac:dyDescent="0.3">
      <c r="A51" s="23"/>
      <c r="B51" s="15"/>
      <c r="C51" s="11"/>
      <c r="D51" s="7" t="s">
        <v>24</v>
      </c>
      <c r="E51" s="42"/>
      <c r="F51" s="43"/>
      <c r="G51" s="43"/>
      <c r="H51" s="43"/>
      <c r="I51" s="43"/>
      <c r="J51" s="43"/>
      <c r="K51" s="44"/>
      <c r="L51" s="43"/>
    </row>
    <row r="52" spans="1:12" ht="14.4" x14ac:dyDescent="0.3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6"/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4"/>
      <c r="B54" s="17"/>
      <c r="C54" s="8"/>
      <c r="D54" s="18" t="s">
        <v>33</v>
      </c>
      <c r="E54" s="9"/>
      <c r="F54" s="19">
        <f>SUM(F46:F53)</f>
        <v>505</v>
      </c>
      <c r="G54" s="19">
        <f>SUM(G46:G53)</f>
        <v>31</v>
      </c>
      <c r="H54" s="19">
        <f>SUM(H46:H53)</f>
        <v>23</v>
      </c>
      <c r="I54" s="19">
        <f>SUM(I46:I53)</f>
        <v>92</v>
      </c>
      <c r="J54" s="19">
        <f>SUM(J46:J53)</f>
        <v>695</v>
      </c>
      <c r="K54" s="25"/>
      <c r="L54" s="19">
        <f>SUM(L46:L53)</f>
        <v>78.330000000000013</v>
      </c>
    </row>
    <row r="55" spans="1:12" ht="14.4" x14ac:dyDescent="0.3">
      <c r="A55" s="26">
        <f>A46</f>
        <v>1</v>
      </c>
      <c r="B55" s="13">
        <f>B46</f>
        <v>3</v>
      </c>
      <c r="C55" s="10" t="s">
        <v>25</v>
      </c>
      <c r="D55" s="7" t="s">
        <v>26</v>
      </c>
      <c r="E55" s="42" t="s">
        <v>86</v>
      </c>
      <c r="F55" s="43">
        <v>60</v>
      </c>
      <c r="G55" s="43">
        <v>1</v>
      </c>
      <c r="H55" s="43">
        <v>4</v>
      </c>
      <c r="I55" s="43">
        <v>3</v>
      </c>
      <c r="J55" s="43">
        <v>46</v>
      </c>
      <c r="K55" s="44" t="s">
        <v>91</v>
      </c>
      <c r="L55" s="43">
        <v>2.85</v>
      </c>
    </row>
    <row r="56" spans="1:12" ht="14.4" x14ac:dyDescent="0.3">
      <c r="A56" s="23"/>
      <c r="B56" s="15"/>
      <c r="C56" s="11"/>
      <c r="D56" s="7" t="s">
        <v>27</v>
      </c>
      <c r="E56" s="42" t="s">
        <v>87</v>
      </c>
      <c r="F56" s="43">
        <v>250</v>
      </c>
      <c r="G56" s="43">
        <v>7</v>
      </c>
      <c r="H56" s="43">
        <v>2</v>
      </c>
      <c r="I56" s="43">
        <v>23</v>
      </c>
      <c r="J56" s="43">
        <v>134</v>
      </c>
      <c r="K56" s="44" t="s">
        <v>92</v>
      </c>
      <c r="L56" s="43">
        <v>4.16</v>
      </c>
    </row>
    <row r="57" spans="1:12" ht="14.4" x14ac:dyDescent="0.3">
      <c r="A57" s="23"/>
      <c r="B57" s="15"/>
      <c r="C57" s="11"/>
      <c r="D57" s="7"/>
      <c r="E57" s="42" t="s">
        <v>88</v>
      </c>
      <c r="F57" s="43">
        <v>20</v>
      </c>
      <c r="G57" s="43">
        <v>2</v>
      </c>
      <c r="H57" s="43">
        <v>0</v>
      </c>
      <c r="I57" s="43">
        <v>10</v>
      </c>
      <c r="J57" s="43">
        <v>50</v>
      </c>
      <c r="K57" s="44" t="s">
        <v>93</v>
      </c>
      <c r="L57" s="43">
        <v>1.22</v>
      </c>
    </row>
    <row r="58" spans="1:12" ht="26.4" x14ac:dyDescent="0.3">
      <c r="A58" s="23"/>
      <c r="B58" s="15"/>
      <c r="C58" s="11"/>
      <c r="D58" s="7" t="s">
        <v>28</v>
      </c>
      <c r="E58" s="42" t="s">
        <v>89</v>
      </c>
      <c r="F58" s="43">
        <v>200</v>
      </c>
      <c r="G58" s="43">
        <v>15</v>
      </c>
      <c r="H58" s="43">
        <v>17</v>
      </c>
      <c r="I58" s="43">
        <v>30</v>
      </c>
      <c r="J58" s="43">
        <v>328</v>
      </c>
      <c r="K58" s="44" t="s">
        <v>94</v>
      </c>
      <c r="L58" s="43">
        <v>53.39</v>
      </c>
    </row>
    <row r="59" spans="1:12" ht="14.4" x14ac:dyDescent="0.3">
      <c r="A59" s="23"/>
      <c r="B59" s="15"/>
      <c r="C59" s="11"/>
      <c r="D59" s="7" t="s">
        <v>29</v>
      </c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7" t="s">
        <v>30</v>
      </c>
      <c r="E60" s="42" t="s">
        <v>90</v>
      </c>
      <c r="F60" s="43">
        <v>200</v>
      </c>
      <c r="G60" s="43">
        <v>0</v>
      </c>
      <c r="H60" s="43">
        <v>0</v>
      </c>
      <c r="I60" s="43">
        <v>23</v>
      </c>
      <c r="J60" s="43">
        <v>89</v>
      </c>
      <c r="K60" s="44" t="s">
        <v>95</v>
      </c>
      <c r="L60" s="43">
        <v>8.02</v>
      </c>
    </row>
    <row r="61" spans="1:12" ht="14.4" x14ac:dyDescent="0.3">
      <c r="A61" s="23"/>
      <c r="B61" s="15"/>
      <c r="C61" s="11"/>
      <c r="D61" s="7" t="s">
        <v>31</v>
      </c>
      <c r="E61" s="42" t="s">
        <v>45</v>
      </c>
      <c r="F61" s="43">
        <v>25</v>
      </c>
      <c r="G61" s="43">
        <v>2</v>
      </c>
      <c r="H61" s="43">
        <v>0</v>
      </c>
      <c r="I61" s="43">
        <v>13</v>
      </c>
      <c r="J61" s="43">
        <v>53</v>
      </c>
      <c r="K61" s="44" t="s">
        <v>49</v>
      </c>
      <c r="L61" s="43">
        <v>1.28</v>
      </c>
    </row>
    <row r="62" spans="1:12" ht="15.75" customHeight="1" x14ac:dyDescent="0.3">
      <c r="A62" s="23"/>
      <c r="B62" s="15"/>
      <c r="C62" s="11"/>
      <c r="D62" s="7" t="s">
        <v>32</v>
      </c>
      <c r="E62" s="42" t="s">
        <v>46</v>
      </c>
      <c r="F62" s="43">
        <v>20</v>
      </c>
      <c r="G62" s="43">
        <v>1</v>
      </c>
      <c r="H62" s="43">
        <v>0</v>
      </c>
      <c r="I62" s="43">
        <v>8</v>
      </c>
      <c r="J62" s="43">
        <v>39</v>
      </c>
      <c r="K62" s="44" t="s">
        <v>49</v>
      </c>
      <c r="L62" s="43">
        <v>1.02</v>
      </c>
    </row>
    <row r="63" spans="1:12" ht="14.4" x14ac:dyDescent="0.3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4"/>
      <c r="B65" s="17"/>
      <c r="C65" s="8"/>
      <c r="D65" s="18" t="s">
        <v>33</v>
      </c>
      <c r="E65" s="9"/>
      <c r="F65" s="19">
        <f>SUM(F55:F64)</f>
        <v>775</v>
      </c>
      <c r="G65" s="19">
        <f>SUM(G55:G64)</f>
        <v>28</v>
      </c>
      <c r="H65" s="19">
        <f>SUM(H55:H64)</f>
        <v>23</v>
      </c>
      <c r="I65" s="19">
        <f>SUM(I55:I64)</f>
        <v>110</v>
      </c>
      <c r="J65" s="19">
        <f>SUM(J55:J64)</f>
        <v>739</v>
      </c>
      <c r="K65" s="25"/>
      <c r="L65" s="19">
        <f>SUM(L55:L64)</f>
        <v>71.94</v>
      </c>
    </row>
    <row r="66" spans="1:12" ht="14.4" x14ac:dyDescent="0.25">
      <c r="A66" s="29">
        <f>A46</f>
        <v>1</v>
      </c>
      <c r="B66" s="30">
        <f>B46</f>
        <v>3</v>
      </c>
      <c r="C66" s="54" t="s">
        <v>4</v>
      </c>
      <c r="D66" s="55"/>
      <c r="E66" s="31"/>
      <c r="F66" s="32">
        <f>F54+F65</f>
        <v>1280</v>
      </c>
      <c r="G66" s="32">
        <f>G54+G65</f>
        <v>59</v>
      </c>
      <c r="H66" s="32">
        <f>H54+H65</f>
        <v>46</v>
      </c>
      <c r="I66" s="32">
        <f>I54+I65</f>
        <v>202</v>
      </c>
      <c r="J66" s="32">
        <f>J54+J65</f>
        <v>1434</v>
      </c>
      <c r="K66" s="32"/>
      <c r="L66" s="32">
        <f>L54+L65</f>
        <v>150.27000000000001</v>
      </c>
    </row>
    <row r="67" spans="1:12" ht="14.4" x14ac:dyDescent="0.3">
      <c r="A67" s="20">
        <v>1</v>
      </c>
      <c r="B67" s="21">
        <v>4</v>
      </c>
      <c r="C67" s="22" t="s">
        <v>20</v>
      </c>
      <c r="D67" s="5" t="s">
        <v>21</v>
      </c>
      <c r="E67" s="39" t="s">
        <v>96</v>
      </c>
      <c r="F67" s="40">
        <v>100</v>
      </c>
      <c r="G67" s="40">
        <v>14</v>
      </c>
      <c r="H67" s="40">
        <v>14</v>
      </c>
      <c r="I67" s="40">
        <v>15</v>
      </c>
      <c r="J67" s="40">
        <v>236</v>
      </c>
      <c r="K67" s="41" t="s">
        <v>100</v>
      </c>
      <c r="L67" s="40">
        <v>50.46</v>
      </c>
    </row>
    <row r="68" spans="1:12" ht="14.4" x14ac:dyDescent="0.3">
      <c r="A68" s="23"/>
      <c r="B68" s="15"/>
      <c r="C68" s="11"/>
      <c r="D68" s="6"/>
      <c r="E68" s="42" t="s">
        <v>97</v>
      </c>
      <c r="F68" s="43">
        <v>150</v>
      </c>
      <c r="G68" s="43">
        <v>3</v>
      </c>
      <c r="H68" s="43">
        <v>4</v>
      </c>
      <c r="I68" s="43">
        <v>17</v>
      </c>
      <c r="J68" s="43">
        <v>110</v>
      </c>
      <c r="K68" s="44" t="s">
        <v>101</v>
      </c>
      <c r="L68" s="43">
        <v>6.82</v>
      </c>
    </row>
    <row r="69" spans="1:12" ht="14.4" x14ac:dyDescent="0.3">
      <c r="A69" s="23"/>
      <c r="B69" s="15"/>
      <c r="C69" s="11"/>
      <c r="D69" s="7" t="s">
        <v>22</v>
      </c>
      <c r="E69" s="42" t="s">
        <v>98</v>
      </c>
      <c r="F69" s="43">
        <v>200</v>
      </c>
      <c r="G69" s="43">
        <v>0</v>
      </c>
      <c r="H69" s="43">
        <v>0</v>
      </c>
      <c r="I69" s="43">
        <v>23</v>
      </c>
      <c r="J69" s="43">
        <v>89</v>
      </c>
      <c r="K69" s="44" t="s">
        <v>78</v>
      </c>
      <c r="L69" s="43">
        <v>6.23</v>
      </c>
    </row>
    <row r="70" spans="1:12" ht="14.4" x14ac:dyDescent="0.3">
      <c r="A70" s="23"/>
      <c r="B70" s="15"/>
      <c r="C70" s="11"/>
      <c r="D70" s="7" t="s">
        <v>31</v>
      </c>
      <c r="E70" s="42" t="s">
        <v>45</v>
      </c>
      <c r="F70" s="43">
        <v>30</v>
      </c>
      <c r="G70" s="43">
        <v>2</v>
      </c>
      <c r="H70" s="43">
        <v>0</v>
      </c>
      <c r="I70" s="43">
        <v>15</v>
      </c>
      <c r="J70" s="43">
        <v>63</v>
      </c>
      <c r="K70" s="44" t="s">
        <v>49</v>
      </c>
      <c r="L70" s="43">
        <v>1.53</v>
      </c>
    </row>
    <row r="71" spans="1:12" ht="14.4" x14ac:dyDescent="0.3">
      <c r="A71" s="23"/>
      <c r="B71" s="15"/>
      <c r="C71" s="11"/>
      <c r="D71" s="7" t="s">
        <v>32</v>
      </c>
      <c r="E71" s="42" t="s">
        <v>46</v>
      </c>
      <c r="F71" s="43">
        <v>20</v>
      </c>
      <c r="G71" s="43">
        <v>1</v>
      </c>
      <c r="H71" s="43">
        <v>0</v>
      </c>
      <c r="I71" s="43">
        <v>8</v>
      </c>
      <c r="J71" s="43">
        <v>39</v>
      </c>
      <c r="K71" s="44" t="s">
        <v>49</v>
      </c>
      <c r="L71" s="43">
        <v>1.02</v>
      </c>
    </row>
    <row r="72" spans="1:12" ht="14.4" x14ac:dyDescent="0.3">
      <c r="A72" s="23"/>
      <c r="B72" s="15"/>
      <c r="C72" s="11"/>
      <c r="D72" s="6" t="s">
        <v>24</v>
      </c>
      <c r="E72" s="42" t="s">
        <v>99</v>
      </c>
      <c r="F72" s="43">
        <v>180</v>
      </c>
      <c r="G72" s="43">
        <v>1</v>
      </c>
      <c r="H72" s="43">
        <v>1</v>
      </c>
      <c r="I72" s="43">
        <v>21</v>
      </c>
      <c r="J72" s="43">
        <v>88</v>
      </c>
      <c r="K72" s="44" t="s">
        <v>49</v>
      </c>
      <c r="L72" s="43">
        <v>21.6</v>
      </c>
    </row>
    <row r="73" spans="1:12" ht="14.4" x14ac:dyDescent="0.3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4"/>
      <c r="B74" s="17"/>
      <c r="C74" s="8"/>
      <c r="D74" s="18" t="s">
        <v>33</v>
      </c>
      <c r="E74" s="9"/>
      <c r="F74" s="19">
        <f>SUM(F67:F73)</f>
        <v>680</v>
      </c>
      <c r="G74" s="19">
        <f t="shared" ref="G74" si="6">SUM(G67:G73)</f>
        <v>21</v>
      </c>
      <c r="H74" s="19">
        <f t="shared" ref="H74" si="7">SUM(H67:H73)</f>
        <v>19</v>
      </c>
      <c r="I74" s="19">
        <f t="shared" ref="I74" si="8">SUM(I67:I73)</f>
        <v>99</v>
      </c>
      <c r="J74" s="19">
        <f t="shared" ref="J74:L74" si="9">SUM(J67:J73)</f>
        <v>625</v>
      </c>
      <c r="K74" s="25"/>
      <c r="L74" s="19">
        <f t="shared" si="9"/>
        <v>87.66</v>
      </c>
    </row>
    <row r="75" spans="1:12" ht="26.4" x14ac:dyDescent="0.3">
      <c r="A75" s="26">
        <f>A67</f>
        <v>1</v>
      </c>
      <c r="B75" s="13">
        <f>B67</f>
        <v>4</v>
      </c>
      <c r="C75" s="10" t="s">
        <v>25</v>
      </c>
      <c r="D75" s="7" t="s">
        <v>26</v>
      </c>
      <c r="E75" s="42" t="s">
        <v>102</v>
      </c>
      <c r="F75" s="43">
        <v>60</v>
      </c>
      <c r="G75" s="43">
        <v>1</v>
      </c>
      <c r="H75" s="43">
        <v>4</v>
      </c>
      <c r="I75" s="43">
        <v>6</v>
      </c>
      <c r="J75" s="43">
        <v>56</v>
      </c>
      <c r="K75" s="44" t="s">
        <v>107</v>
      </c>
      <c r="L75" s="43">
        <v>8.1</v>
      </c>
    </row>
    <row r="76" spans="1:12" ht="14.4" x14ac:dyDescent="0.3">
      <c r="A76" s="23"/>
      <c r="B76" s="15"/>
      <c r="C76" s="11"/>
      <c r="D76" s="7" t="s">
        <v>27</v>
      </c>
      <c r="E76" s="42" t="s">
        <v>103</v>
      </c>
      <c r="F76" s="43">
        <v>250</v>
      </c>
      <c r="G76" s="43">
        <v>3</v>
      </c>
      <c r="H76" s="43">
        <v>5</v>
      </c>
      <c r="I76" s="43">
        <v>23</v>
      </c>
      <c r="J76" s="43">
        <v>151</v>
      </c>
      <c r="K76" s="44" t="s">
        <v>108</v>
      </c>
      <c r="L76" s="43">
        <v>5.78</v>
      </c>
    </row>
    <row r="77" spans="1:12" ht="14.4" x14ac:dyDescent="0.3">
      <c r="A77" s="23"/>
      <c r="B77" s="15"/>
      <c r="C77" s="11"/>
      <c r="D77" s="7"/>
      <c r="E77" s="42" t="s">
        <v>52</v>
      </c>
      <c r="F77" s="43">
        <v>20</v>
      </c>
      <c r="G77" s="43">
        <v>5</v>
      </c>
      <c r="H77" s="43">
        <v>4</v>
      </c>
      <c r="I77" s="43">
        <v>0</v>
      </c>
      <c r="J77" s="43">
        <v>56</v>
      </c>
      <c r="K77" s="44"/>
      <c r="L77" s="43">
        <v>21.38</v>
      </c>
    </row>
    <row r="78" spans="1:12" ht="14.4" x14ac:dyDescent="0.3">
      <c r="A78" s="23"/>
      <c r="B78" s="15"/>
      <c r="C78" s="11"/>
      <c r="D78" s="7" t="s">
        <v>28</v>
      </c>
      <c r="E78" s="42" t="s">
        <v>104</v>
      </c>
      <c r="F78" s="43">
        <v>100</v>
      </c>
      <c r="G78" s="43">
        <v>14</v>
      </c>
      <c r="H78" s="43">
        <v>9</v>
      </c>
      <c r="I78" s="43">
        <v>12</v>
      </c>
      <c r="J78" s="43">
        <v>180</v>
      </c>
      <c r="K78" s="44" t="s">
        <v>109</v>
      </c>
      <c r="L78" s="43">
        <v>36.15</v>
      </c>
    </row>
    <row r="79" spans="1:12" ht="14.4" x14ac:dyDescent="0.3">
      <c r="A79" s="23"/>
      <c r="B79" s="15"/>
      <c r="C79" s="11"/>
      <c r="D79" s="7" t="s">
        <v>29</v>
      </c>
      <c r="E79" s="42" t="s">
        <v>105</v>
      </c>
      <c r="F79" s="43">
        <v>150</v>
      </c>
      <c r="G79" s="43">
        <v>4</v>
      </c>
      <c r="H79" s="43">
        <v>7</v>
      </c>
      <c r="I79" s="43">
        <v>40</v>
      </c>
      <c r="J79" s="43">
        <v>238</v>
      </c>
      <c r="K79" s="44" t="s">
        <v>110</v>
      </c>
      <c r="L79" s="43">
        <v>6.58</v>
      </c>
    </row>
    <row r="80" spans="1:12" ht="14.4" x14ac:dyDescent="0.3">
      <c r="A80" s="23"/>
      <c r="B80" s="15"/>
      <c r="C80" s="11"/>
      <c r="D80" s="7" t="s">
        <v>30</v>
      </c>
      <c r="E80" s="42" t="s">
        <v>106</v>
      </c>
      <c r="F80" s="43">
        <v>205</v>
      </c>
      <c r="G80" s="43">
        <v>0</v>
      </c>
      <c r="H80" s="43">
        <v>0</v>
      </c>
      <c r="I80" s="43">
        <v>10</v>
      </c>
      <c r="J80" s="43">
        <v>40</v>
      </c>
      <c r="K80" s="44" t="s">
        <v>111</v>
      </c>
      <c r="L80" s="43">
        <v>2.54</v>
      </c>
    </row>
    <row r="81" spans="1:12" ht="15.75" customHeight="1" x14ac:dyDescent="0.3">
      <c r="A81" s="23"/>
      <c r="B81" s="15"/>
      <c r="C81" s="11"/>
      <c r="D81" s="7" t="s">
        <v>31</v>
      </c>
      <c r="E81" s="42" t="s">
        <v>45</v>
      </c>
      <c r="F81" s="43">
        <v>25</v>
      </c>
      <c r="G81" s="43">
        <v>2</v>
      </c>
      <c r="H81" s="43">
        <v>0</v>
      </c>
      <c r="I81" s="43">
        <v>13</v>
      </c>
      <c r="J81" s="43">
        <v>53</v>
      </c>
      <c r="K81" s="44" t="s">
        <v>49</v>
      </c>
      <c r="L81" s="43">
        <v>1.28</v>
      </c>
    </row>
    <row r="82" spans="1:12" ht="14.4" x14ac:dyDescent="0.3">
      <c r="A82" s="23"/>
      <c r="B82" s="15"/>
      <c r="C82" s="11"/>
      <c r="D82" s="7" t="s">
        <v>32</v>
      </c>
      <c r="E82" s="42" t="s">
        <v>46</v>
      </c>
      <c r="F82" s="43">
        <v>20</v>
      </c>
      <c r="G82" s="43">
        <v>1</v>
      </c>
      <c r="H82" s="43">
        <v>0</v>
      </c>
      <c r="I82" s="43">
        <v>8</v>
      </c>
      <c r="J82" s="43">
        <v>39</v>
      </c>
      <c r="K82" s="44" t="s">
        <v>49</v>
      </c>
      <c r="L82" s="43">
        <v>1.02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4"/>
      <c r="B85" s="17"/>
      <c r="C85" s="8"/>
      <c r="D85" s="18" t="s">
        <v>33</v>
      </c>
      <c r="E85" s="9"/>
      <c r="F85" s="19">
        <f>SUM(F75:F84)</f>
        <v>830</v>
      </c>
      <c r="G85" s="19">
        <f>SUM(G75:G84)</f>
        <v>30</v>
      </c>
      <c r="H85" s="19">
        <f>SUM(H75:H84)</f>
        <v>29</v>
      </c>
      <c r="I85" s="19">
        <f>SUM(I75:I84)</f>
        <v>112</v>
      </c>
      <c r="J85" s="19">
        <f>SUM(J75:J84)</f>
        <v>813</v>
      </c>
      <c r="K85" s="25"/>
      <c r="L85" s="19">
        <f>SUM(L75:L84)</f>
        <v>82.83</v>
      </c>
    </row>
    <row r="86" spans="1:12" ht="14.4" x14ac:dyDescent="0.25">
      <c r="A86" s="29">
        <f>A67</f>
        <v>1</v>
      </c>
      <c r="B86" s="30">
        <f>B67</f>
        <v>4</v>
      </c>
      <c r="C86" s="54" t="s">
        <v>4</v>
      </c>
      <c r="D86" s="55"/>
      <c r="E86" s="31"/>
      <c r="F86" s="32">
        <f>F74+F85</f>
        <v>1510</v>
      </c>
      <c r="G86" s="32">
        <f>G74+G85</f>
        <v>51</v>
      </c>
      <c r="H86" s="32">
        <f>H74+H85</f>
        <v>48</v>
      </c>
      <c r="I86" s="32">
        <f>I74+I85</f>
        <v>211</v>
      </c>
      <c r="J86" s="32">
        <f>J74+J85</f>
        <v>1438</v>
      </c>
      <c r="K86" s="32"/>
      <c r="L86" s="32">
        <f>L74+L85</f>
        <v>170.49</v>
      </c>
    </row>
    <row r="87" spans="1:12" ht="14.4" x14ac:dyDescent="0.3">
      <c r="A87" s="20">
        <v>1</v>
      </c>
      <c r="B87" s="21">
        <v>5</v>
      </c>
      <c r="C87" s="22" t="s">
        <v>20</v>
      </c>
      <c r="D87" s="5" t="s">
        <v>21</v>
      </c>
      <c r="E87" s="39" t="s">
        <v>112</v>
      </c>
      <c r="F87" s="40">
        <v>100</v>
      </c>
      <c r="G87" s="40">
        <v>17</v>
      </c>
      <c r="H87" s="40">
        <v>4</v>
      </c>
      <c r="I87" s="40">
        <v>9</v>
      </c>
      <c r="J87" s="40">
        <v>138</v>
      </c>
      <c r="K87" s="41" t="s">
        <v>115</v>
      </c>
      <c r="L87" s="40">
        <v>28.4</v>
      </c>
    </row>
    <row r="88" spans="1:12" ht="14.4" x14ac:dyDescent="0.3">
      <c r="A88" s="23"/>
      <c r="B88" s="15"/>
      <c r="C88" s="11"/>
      <c r="D88" s="6"/>
      <c r="E88" s="42" t="s">
        <v>113</v>
      </c>
      <c r="F88" s="43">
        <v>150</v>
      </c>
      <c r="G88" s="43">
        <v>7</v>
      </c>
      <c r="H88" s="43">
        <v>5</v>
      </c>
      <c r="I88" s="43">
        <v>29</v>
      </c>
      <c r="J88" s="43">
        <v>186</v>
      </c>
      <c r="K88" s="44" t="s">
        <v>116</v>
      </c>
      <c r="L88" s="43">
        <v>10.91</v>
      </c>
    </row>
    <row r="89" spans="1:12" ht="14.4" x14ac:dyDescent="0.3">
      <c r="A89" s="23"/>
      <c r="B89" s="15"/>
      <c r="C89" s="11"/>
      <c r="D89" s="7" t="s">
        <v>22</v>
      </c>
      <c r="E89" s="42" t="s">
        <v>114</v>
      </c>
      <c r="F89" s="43">
        <v>200</v>
      </c>
      <c r="G89" s="43">
        <v>0</v>
      </c>
      <c r="H89" s="43">
        <v>0</v>
      </c>
      <c r="I89" s="43">
        <v>19</v>
      </c>
      <c r="J89" s="43">
        <v>74</v>
      </c>
      <c r="K89" s="44" t="s">
        <v>117</v>
      </c>
      <c r="L89" s="43">
        <v>6.48</v>
      </c>
    </row>
    <row r="90" spans="1:12" ht="14.4" x14ac:dyDescent="0.3">
      <c r="A90" s="23"/>
      <c r="B90" s="15"/>
      <c r="C90" s="11"/>
      <c r="D90" s="7" t="s">
        <v>31</v>
      </c>
      <c r="E90" s="42" t="s">
        <v>45</v>
      </c>
      <c r="F90" s="43">
        <v>30</v>
      </c>
      <c r="G90" s="43">
        <v>2</v>
      </c>
      <c r="H90" s="43">
        <v>0</v>
      </c>
      <c r="I90" s="43">
        <v>15</v>
      </c>
      <c r="J90" s="43">
        <v>63</v>
      </c>
      <c r="K90" s="44" t="s">
        <v>49</v>
      </c>
      <c r="L90" s="43">
        <v>1.53</v>
      </c>
    </row>
    <row r="91" spans="1:12" ht="14.4" x14ac:dyDescent="0.3">
      <c r="A91" s="23"/>
      <c r="B91" s="15"/>
      <c r="C91" s="11"/>
      <c r="D91" s="7" t="s">
        <v>32</v>
      </c>
      <c r="E91" s="42" t="s">
        <v>46</v>
      </c>
      <c r="F91" s="43">
        <v>20</v>
      </c>
      <c r="G91" s="43">
        <v>1</v>
      </c>
      <c r="H91" s="43">
        <v>0</v>
      </c>
      <c r="I91" s="43">
        <v>8</v>
      </c>
      <c r="J91" s="43">
        <v>39</v>
      </c>
      <c r="K91" s="44" t="s">
        <v>49</v>
      </c>
      <c r="L91" s="43">
        <v>1.02</v>
      </c>
    </row>
    <row r="92" spans="1:12" ht="14.4" x14ac:dyDescent="0.3">
      <c r="A92" s="23"/>
      <c r="B92" s="15"/>
      <c r="C92" s="11"/>
      <c r="D92" s="6"/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4"/>
      <c r="B94" s="17"/>
      <c r="C94" s="8"/>
      <c r="D94" s="18" t="s">
        <v>33</v>
      </c>
      <c r="E94" s="9"/>
      <c r="F94" s="19">
        <f>SUM(F87:F93)</f>
        <v>500</v>
      </c>
      <c r="G94" s="19">
        <f t="shared" ref="G94" si="10">SUM(G87:G93)</f>
        <v>27</v>
      </c>
      <c r="H94" s="19">
        <f t="shared" ref="H94" si="11">SUM(H87:H93)</f>
        <v>9</v>
      </c>
      <c r="I94" s="19">
        <f t="shared" ref="I94" si="12">SUM(I87:I93)</f>
        <v>80</v>
      </c>
      <c r="J94" s="19">
        <f t="shared" ref="J94:L94" si="13">SUM(J87:J93)</f>
        <v>500</v>
      </c>
      <c r="K94" s="25"/>
      <c r="L94" s="19">
        <f t="shared" si="13"/>
        <v>48.340000000000011</v>
      </c>
    </row>
    <row r="95" spans="1:12" ht="26.4" x14ac:dyDescent="0.3">
      <c r="A95" s="26">
        <f>A87</f>
        <v>1</v>
      </c>
      <c r="B95" s="13">
        <f>B87</f>
        <v>5</v>
      </c>
      <c r="C95" s="10" t="s">
        <v>25</v>
      </c>
      <c r="D95" s="7" t="s">
        <v>26</v>
      </c>
      <c r="E95" s="42" t="s">
        <v>118</v>
      </c>
      <c r="F95" s="43">
        <v>60</v>
      </c>
      <c r="G95" s="43">
        <v>2</v>
      </c>
      <c r="H95" s="43">
        <v>4</v>
      </c>
      <c r="I95" s="43">
        <v>5</v>
      </c>
      <c r="J95" s="43">
        <v>63</v>
      </c>
      <c r="K95" s="44" t="s">
        <v>121</v>
      </c>
      <c r="L95" s="43">
        <v>4.8499999999999996</v>
      </c>
    </row>
    <row r="96" spans="1:12" ht="14.4" x14ac:dyDescent="0.3">
      <c r="A96" s="23"/>
      <c r="B96" s="15"/>
      <c r="C96" s="11"/>
      <c r="D96" s="7" t="s">
        <v>27</v>
      </c>
      <c r="E96" s="42" t="s">
        <v>119</v>
      </c>
      <c r="F96" s="43">
        <v>250</v>
      </c>
      <c r="G96" s="43">
        <v>11</v>
      </c>
      <c r="H96" s="43">
        <v>12</v>
      </c>
      <c r="I96" s="43">
        <v>16</v>
      </c>
      <c r="J96" s="43">
        <v>217</v>
      </c>
      <c r="K96" s="44" t="s">
        <v>122</v>
      </c>
      <c r="L96" s="43">
        <v>20.41</v>
      </c>
    </row>
    <row r="97" spans="1:12" ht="14.4" x14ac:dyDescent="0.3">
      <c r="A97" s="23"/>
      <c r="B97" s="15"/>
      <c r="C97" s="11"/>
      <c r="D97" s="7" t="s">
        <v>28</v>
      </c>
      <c r="E97" s="42" t="s">
        <v>120</v>
      </c>
      <c r="F97" s="43">
        <v>250</v>
      </c>
      <c r="G97" s="43">
        <v>26</v>
      </c>
      <c r="H97" s="43">
        <v>5</v>
      </c>
      <c r="I97" s="43">
        <v>48</v>
      </c>
      <c r="J97" s="43">
        <v>339</v>
      </c>
      <c r="K97" s="44" t="s">
        <v>123</v>
      </c>
      <c r="L97" s="43">
        <v>52.24</v>
      </c>
    </row>
    <row r="98" spans="1:12" ht="14.4" x14ac:dyDescent="0.3">
      <c r="A98" s="23"/>
      <c r="B98" s="15"/>
      <c r="C98" s="11"/>
      <c r="D98" s="7" t="s">
        <v>29</v>
      </c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3"/>
      <c r="B99" s="15"/>
      <c r="C99" s="11"/>
      <c r="D99" s="7" t="s">
        <v>30</v>
      </c>
      <c r="E99" s="42" t="s">
        <v>72</v>
      </c>
      <c r="F99" s="43">
        <v>200</v>
      </c>
      <c r="G99" s="43">
        <v>1</v>
      </c>
      <c r="H99" s="43">
        <v>0</v>
      </c>
      <c r="I99" s="43">
        <v>23</v>
      </c>
      <c r="J99" s="43">
        <v>88</v>
      </c>
      <c r="K99" s="44" t="s">
        <v>78</v>
      </c>
      <c r="L99" s="43">
        <v>10.42</v>
      </c>
    </row>
    <row r="100" spans="1:12" ht="15.75" customHeight="1" x14ac:dyDescent="0.3">
      <c r="A100" s="23"/>
      <c r="B100" s="15"/>
      <c r="C100" s="11"/>
      <c r="D100" s="7" t="s">
        <v>31</v>
      </c>
      <c r="E100" s="42" t="s">
        <v>45</v>
      </c>
      <c r="F100" s="43">
        <v>25</v>
      </c>
      <c r="G100" s="43">
        <v>2</v>
      </c>
      <c r="H100" s="43">
        <v>0</v>
      </c>
      <c r="I100" s="43">
        <v>13</v>
      </c>
      <c r="J100" s="43">
        <v>53</v>
      </c>
      <c r="K100" s="44" t="s">
        <v>49</v>
      </c>
      <c r="L100" s="43">
        <v>1.28</v>
      </c>
    </row>
    <row r="101" spans="1:12" ht="14.4" x14ac:dyDescent="0.3">
      <c r="A101" s="23"/>
      <c r="B101" s="15"/>
      <c r="C101" s="11"/>
      <c r="D101" s="7" t="s">
        <v>32</v>
      </c>
      <c r="E101" s="42" t="s">
        <v>46</v>
      </c>
      <c r="F101" s="43">
        <v>20</v>
      </c>
      <c r="G101" s="43">
        <v>1</v>
      </c>
      <c r="H101" s="43">
        <v>0</v>
      </c>
      <c r="I101" s="43">
        <v>8</v>
      </c>
      <c r="J101" s="43">
        <v>39</v>
      </c>
      <c r="K101" s="44" t="s">
        <v>49</v>
      </c>
      <c r="L101" s="43">
        <v>1.02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4"/>
      <c r="B104" s="17"/>
      <c r="C104" s="8"/>
      <c r="D104" s="18" t="s">
        <v>33</v>
      </c>
      <c r="E104" s="9"/>
      <c r="F104" s="19">
        <f>SUM(F95:F103)</f>
        <v>805</v>
      </c>
      <c r="G104" s="19">
        <f t="shared" ref="G104" si="14">SUM(G95:G103)</f>
        <v>43</v>
      </c>
      <c r="H104" s="19">
        <f t="shared" ref="H104" si="15">SUM(H95:H103)</f>
        <v>21</v>
      </c>
      <c r="I104" s="19">
        <f t="shared" ref="I104" si="16">SUM(I95:I103)</f>
        <v>113</v>
      </c>
      <c r="J104" s="19">
        <f t="shared" ref="J104:L104" si="17">SUM(J95:J103)</f>
        <v>799</v>
      </c>
      <c r="K104" s="25"/>
      <c r="L104" s="19">
        <f t="shared" si="17"/>
        <v>90.22</v>
      </c>
    </row>
    <row r="105" spans="1:12" ht="14.4" x14ac:dyDescent="0.25">
      <c r="A105" s="29">
        <f>A87</f>
        <v>1</v>
      </c>
      <c r="B105" s="30">
        <f>B87</f>
        <v>5</v>
      </c>
      <c r="C105" s="54" t="s">
        <v>4</v>
      </c>
      <c r="D105" s="55"/>
      <c r="E105" s="31"/>
      <c r="F105" s="32">
        <f>F94+F104</f>
        <v>1305</v>
      </c>
      <c r="G105" s="32">
        <f t="shared" ref="G105" si="18">G94+G104</f>
        <v>70</v>
      </c>
      <c r="H105" s="32">
        <f t="shared" ref="H105" si="19">H94+H104</f>
        <v>30</v>
      </c>
      <c r="I105" s="32">
        <f t="shared" ref="I105" si="20">I94+I104</f>
        <v>193</v>
      </c>
      <c r="J105" s="32">
        <f t="shared" ref="J105:L105" si="21">J94+J104</f>
        <v>1299</v>
      </c>
      <c r="K105" s="32"/>
      <c r="L105" s="32">
        <f t="shared" si="21"/>
        <v>138.56</v>
      </c>
    </row>
    <row r="106" spans="1:12" ht="14.4" x14ac:dyDescent="0.3">
      <c r="A106" s="20">
        <v>2</v>
      </c>
      <c r="B106" s="21">
        <v>1</v>
      </c>
      <c r="C106" s="22" t="s">
        <v>20</v>
      </c>
      <c r="D106" s="5" t="s">
        <v>21</v>
      </c>
      <c r="E106" s="39" t="s">
        <v>124</v>
      </c>
      <c r="F106" s="40">
        <v>100</v>
      </c>
      <c r="G106" s="40">
        <v>17</v>
      </c>
      <c r="H106" s="40">
        <v>6</v>
      </c>
      <c r="I106" s="40">
        <v>8</v>
      </c>
      <c r="J106" s="40">
        <v>173</v>
      </c>
      <c r="K106" s="41" t="s">
        <v>125</v>
      </c>
      <c r="L106" s="40">
        <v>41.4</v>
      </c>
    </row>
    <row r="107" spans="1:12" ht="14.4" x14ac:dyDescent="0.3">
      <c r="A107" s="23"/>
      <c r="B107" s="15"/>
      <c r="C107" s="11"/>
      <c r="D107" s="6"/>
      <c r="E107" s="42" t="s">
        <v>105</v>
      </c>
      <c r="F107" s="43">
        <v>150</v>
      </c>
      <c r="G107" s="43">
        <v>4</v>
      </c>
      <c r="H107" s="43">
        <v>7</v>
      </c>
      <c r="I107" s="43">
        <v>40</v>
      </c>
      <c r="J107" s="43">
        <v>288</v>
      </c>
      <c r="K107" s="44" t="s">
        <v>110</v>
      </c>
      <c r="L107" s="43">
        <v>6.58</v>
      </c>
    </row>
    <row r="108" spans="1:12" ht="14.4" x14ac:dyDescent="0.3">
      <c r="A108" s="23"/>
      <c r="B108" s="15"/>
      <c r="C108" s="11"/>
      <c r="D108" s="7" t="s">
        <v>22</v>
      </c>
      <c r="E108" s="42" t="s">
        <v>106</v>
      </c>
      <c r="F108" s="43">
        <v>205</v>
      </c>
      <c r="G108" s="43">
        <v>0</v>
      </c>
      <c r="H108" s="43">
        <v>0</v>
      </c>
      <c r="I108" s="43">
        <v>10</v>
      </c>
      <c r="J108" s="43">
        <v>40</v>
      </c>
      <c r="K108" s="44" t="s">
        <v>111</v>
      </c>
      <c r="L108" s="43">
        <v>2.54</v>
      </c>
    </row>
    <row r="109" spans="1:12" ht="14.4" x14ac:dyDescent="0.3">
      <c r="A109" s="23"/>
      <c r="B109" s="15"/>
      <c r="C109" s="11"/>
      <c r="D109" s="7" t="s">
        <v>31</v>
      </c>
      <c r="E109" s="42" t="s">
        <v>45</v>
      </c>
      <c r="F109" s="43">
        <v>25</v>
      </c>
      <c r="G109" s="43">
        <v>2</v>
      </c>
      <c r="H109" s="43">
        <v>0</v>
      </c>
      <c r="I109" s="43">
        <v>13</v>
      </c>
      <c r="J109" s="43">
        <v>53</v>
      </c>
      <c r="K109" s="44" t="s">
        <v>49</v>
      </c>
      <c r="L109" s="43">
        <v>1.28</v>
      </c>
    </row>
    <row r="110" spans="1:12" ht="14.4" x14ac:dyDescent="0.3">
      <c r="A110" s="23"/>
      <c r="B110" s="15"/>
      <c r="C110" s="11"/>
      <c r="D110" s="7" t="s">
        <v>32</v>
      </c>
      <c r="E110" s="42" t="s">
        <v>46</v>
      </c>
      <c r="F110" s="43">
        <v>20</v>
      </c>
      <c r="G110" s="43">
        <v>1</v>
      </c>
      <c r="H110" s="43">
        <v>0</v>
      </c>
      <c r="I110" s="43">
        <v>8</v>
      </c>
      <c r="J110" s="43">
        <v>39</v>
      </c>
      <c r="K110" s="44" t="s">
        <v>49</v>
      </c>
      <c r="L110" s="43">
        <v>1.02</v>
      </c>
    </row>
    <row r="111" spans="1:12" ht="14.4" x14ac:dyDescent="0.3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4"/>
      <c r="B113" s="17"/>
      <c r="C113" s="8"/>
      <c r="D113" s="18" t="s">
        <v>33</v>
      </c>
      <c r="E113" s="9"/>
      <c r="F113" s="19">
        <f>SUM(F106:F112)</f>
        <v>500</v>
      </c>
      <c r="G113" s="19">
        <f t="shared" ref="G113:J113" si="22">SUM(G106:G112)</f>
        <v>24</v>
      </c>
      <c r="H113" s="19">
        <f t="shared" si="22"/>
        <v>13</v>
      </c>
      <c r="I113" s="19">
        <f t="shared" si="22"/>
        <v>79</v>
      </c>
      <c r="J113" s="19">
        <f t="shared" si="22"/>
        <v>593</v>
      </c>
      <c r="K113" s="25"/>
      <c r="L113" s="19">
        <f t="shared" ref="L113" si="23">SUM(L106:L112)</f>
        <v>52.82</v>
      </c>
    </row>
    <row r="114" spans="1:12" ht="26.4" x14ac:dyDescent="0.3">
      <c r="A114" s="26">
        <f>A106</f>
        <v>2</v>
      </c>
      <c r="B114" s="13">
        <f>B106</f>
        <v>1</v>
      </c>
      <c r="C114" s="10" t="s">
        <v>25</v>
      </c>
      <c r="D114" s="7" t="s">
        <v>26</v>
      </c>
      <c r="E114" s="42" t="s">
        <v>118</v>
      </c>
      <c r="F114" s="43">
        <v>60</v>
      </c>
      <c r="G114" s="43">
        <v>2</v>
      </c>
      <c r="H114" s="43">
        <v>4</v>
      </c>
      <c r="I114" s="43">
        <v>5</v>
      </c>
      <c r="J114" s="43">
        <v>63</v>
      </c>
      <c r="K114" s="44" t="s">
        <v>121</v>
      </c>
      <c r="L114" s="43">
        <v>4.8499999999999996</v>
      </c>
    </row>
    <row r="115" spans="1:12" ht="14.4" x14ac:dyDescent="0.3">
      <c r="A115" s="23"/>
      <c r="B115" s="15"/>
      <c r="C115" s="11"/>
      <c r="D115" s="7" t="s">
        <v>27</v>
      </c>
      <c r="E115" s="42" t="s">
        <v>126</v>
      </c>
      <c r="F115" s="43">
        <v>250</v>
      </c>
      <c r="G115" s="43">
        <v>2</v>
      </c>
      <c r="H115" s="43">
        <v>5</v>
      </c>
      <c r="I115" s="43">
        <v>17</v>
      </c>
      <c r="J115" s="43">
        <v>121</v>
      </c>
      <c r="K115" s="44" t="s">
        <v>130</v>
      </c>
      <c r="L115" s="43">
        <v>8.35</v>
      </c>
    </row>
    <row r="116" spans="1:12" ht="14.4" x14ac:dyDescent="0.3">
      <c r="A116" s="23"/>
      <c r="B116" s="15"/>
      <c r="C116" s="11"/>
      <c r="D116" s="7"/>
      <c r="E116" s="42" t="s">
        <v>52</v>
      </c>
      <c r="F116" s="43">
        <v>20</v>
      </c>
      <c r="G116" s="43">
        <v>5</v>
      </c>
      <c r="H116" s="43">
        <v>4</v>
      </c>
      <c r="I116" s="43">
        <v>0</v>
      </c>
      <c r="J116" s="43">
        <v>56</v>
      </c>
      <c r="K116" s="44"/>
      <c r="L116" s="43">
        <v>21.38</v>
      </c>
    </row>
    <row r="117" spans="1:12" ht="14.4" x14ac:dyDescent="0.3">
      <c r="A117" s="23"/>
      <c r="B117" s="15"/>
      <c r="C117" s="11"/>
      <c r="D117" s="7" t="s">
        <v>28</v>
      </c>
      <c r="E117" s="42" t="s">
        <v>127</v>
      </c>
      <c r="F117" s="43">
        <v>90</v>
      </c>
      <c r="G117" s="43">
        <v>15</v>
      </c>
      <c r="H117" s="43">
        <v>16</v>
      </c>
      <c r="I117" s="43">
        <v>6</v>
      </c>
      <c r="J117" s="43">
        <v>220</v>
      </c>
      <c r="K117" s="44" t="s">
        <v>131</v>
      </c>
      <c r="L117" s="43">
        <v>54.07</v>
      </c>
    </row>
    <row r="118" spans="1:12" ht="14.4" x14ac:dyDescent="0.3">
      <c r="A118" s="23"/>
      <c r="B118" s="15"/>
      <c r="C118" s="11"/>
      <c r="D118" s="7" t="s">
        <v>29</v>
      </c>
      <c r="E118" s="42" t="s">
        <v>128</v>
      </c>
      <c r="F118" s="43">
        <v>150</v>
      </c>
      <c r="G118" s="43">
        <v>4</v>
      </c>
      <c r="H118" s="43">
        <v>3</v>
      </c>
      <c r="I118" s="43">
        <v>17</v>
      </c>
      <c r="J118" s="43">
        <v>101</v>
      </c>
      <c r="K118" s="44" t="s">
        <v>132</v>
      </c>
      <c r="L118" s="43">
        <v>8.36</v>
      </c>
    </row>
    <row r="119" spans="1:12" ht="14.4" x14ac:dyDescent="0.3">
      <c r="A119" s="23"/>
      <c r="B119" s="15"/>
      <c r="C119" s="11"/>
      <c r="D119" s="7" t="s">
        <v>30</v>
      </c>
      <c r="E119" s="42" t="s">
        <v>129</v>
      </c>
      <c r="F119" s="43">
        <v>200</v>
      </c>
      <c r="G119" s="43">
        <v>0</v>
      </c>
      <c r="H119" s="43">
        <v>0</v>
      </c>
      <c r="I119" s="43">
        <v>19</v>
      </c>
      <c r="J119" s="43">
        <v>74</v>
      </c>
      <c r="K119" s="44" t="s">
        <v>117</v>
      </c>
      <c r="L119" s="43">
        <v>6.48</v>
      </c>
    </row>
    <row r="120" spans="1:12" ht="14.4" x14ac:dyDescent="0.3">
      <c r="A120" s="23"/>
      <c r="B120" s="15"/>
      <c r="C120" s="11"/>
      <c r="D120" s="7" t="s">
        <v>31</v>
      </c>
      <c r="E120" s="42" t="s">
        <v>45</v>
      </c>
      <c r="F120" s="43">
        <v>25</v>
      </c>
      <c r="G120" s="43">
        <v>2</v>
      </c>
      <c r="H120" s="43">
        <v>0</v>
      </c>
      <c r="I120" s="43">
        <v>13</v>
      </c>
      <c r="J120" s="43">
        <v>53</v>
      </c>
      <c r="K120" s="44" t="s">
        <v>49</v>
      </c>
      <c r="L120" s="43">
        <v>1.28</v>
      </c>
    </row>
    <row r="121" spans="1:12" ht="14.4" x14ac:dyDescent="0.3">
      <c r="A121" s="23"/>
      <c r="B121" s="15"/>
      <c r="C121" s="11"/>
      <c r="D121" s="7" t="s">
        <v>32</v>
      </c>
      <c r="E121" s="42" t="s">
        <v>46</v>
      </c>
      <c r="F121" s="43">
        <v>20</v>
      </c>
      <c r="G121" s="43">
        <v>1</v>
      </c>
      <c r="H121" s="43">
        <v>0</v>
      </c>
      <c r="I121" s="43">
        <v>8</v>
      </c>
      <c r="J121" s="43">
        <v>39</v>
      </c>
      <c r="K121" s="44" t="s">
        <v>49</v>
      </c>
      <c r="L121" s="43">
        <v>1.02</v>
      </c>
    </row>
    <row r="122" spans="1:12" ht="14.4" x14ac:dyDescent="0.3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24"/>
      <c r="B124" s="17"/>
      <c r="C124" s="8"/>
      <c r="D124" s="18" t="s">
        <v>33</v>
      </c>
      <c r="E124" s="9"/>
      <c r="F124" s="19">
        <f>SUM(F114:F123)</f>
        <v>815</v>
      </c>
      <c r="G124" s="19">
        <f>SUM(G114:G123)</f>
        <v>31</v>
      </c>
      <c r="H124" s="19">
        <f>SUM(H114:H123)</f>
        <v>32</v>
      </c>
      <c r="I124" s="19">
        <f>SUM(I114:I123)</f>
        <v>85</v>
      </c>
      <c r="J124" s="19">
        <f>SUM(J114:J123)</f>
        <v>727</v>
      </c>
      <c r="K124" s="25"/>
      <c r="L124" s="19">
        <f>SUM(L114:L123)</f>
        <v>105.79</v>
      </c>
    </row>
    <row r="125" spans="1:12" ht="14.4" x14ac:dyDescent="0.25">
      <c r="A125" s="29">
        <f>A106</f>
        <v>2</v>
      </c>
      <c r="B125" s="30">
        <f>B106</f>
        <v>1</v>
      </c>
      <c r="C125" s="54" t="s">
        <v>4</v>
      </c>
      <c r="D125" s="55"/>
      <c r="E125" s="31"/>
      <c r="F125" s="32">
        <f>F113+F124</f>
        <v>1315</v>
      </c>
      <c r="G125" s="32">
        <f>G113+G124</f>
        <v>55</v>
      </c>
      <c r="H125" s="32">
        <f>H113+H124</f>
        <v>45</v>
      </c>
      <c r="I125" s="32">
        <f>I113+I124</f>
        <v>164</v>
      </c>
      <c r="J125" s="32">
        <f>J113+J124</f>
        <v>1320</v>
      </c>
      <c r="K125" s="32"/>
      <c r="L125" s="32">
        <f>L113+L124</f>
        <v>158.61000000000001</v>
      </c>
    </row>
    <row r="126" spans="1:12" ht="14.4" x14ac:dyDescent="0.3">
      <c r="A126" s="14">
        <v>2</v>
      </c>
      <c r="B126" s="15">
        <v>2</v>
      </c>
      <c r="C126" s="22" t="s">
        <v>20</v>
      </c>
      <c r="D126" s="5" t="s">
        <v>21</v>
      </c>
      <c r="E126" s="39" t="s">
        <v>133</v>
      </c>
      <c r="F126" s="40">
        <v>90</v>
      </c>
      <c r="G126" s="66">
        <v>14</v>
      </c>
      <c r="H126" s="66">
        <v>12</v>
      </c>
      <c r="I126" s="66">
        <v>5</v>
      </c>
      <c r="J126" s="66">
        <v>192</v>
      </c>
      <c r="K126" s="41" t="s">
        <v>136</v>
      </c>
      <c r="L126" s="40">
        <v>51.76</v>
      </c>
    </row>
    <row r="127" spans="1:12" ht="14.4" x14ac:dyDescent="0.3">
      <c r="A127" s="14"/>
      <c r="B127" s="15"/>
      <c r="C127" s="11"/>
      <c r="D127" s="8"/>
      <c r="E127" s="56" t="s">
        <v>134</v>
      </c>
      <c r="F127" s="57">
        <v>50</v>
      </c>
      <c r="G127" s="62">
        <v>0.21</v>
      </c>
      <c r="H127" s="62">
        <v>0.64</v>
      </c>
      <c r="I127" s="62">
        <v>3</v>
      </c>
      <c r="J127" s="62">
        <v>21</v>
      </c>
      <c r="K127" s="58" t="s">
        <v>76</v>
      </c>
      <c r="L127" s="57">
        <v>1.4</v>
      </c>
    </row>
    <row r="128" spans="1:12" ht="14.4" x14ac:dyDescent="0.3">
      <c r="A128" s="14"/>
      <c r="B128" s="15"/>
      <c r="C128" s="11"/>
      <c r="D128" s="6"/>
      <c r="E128" s="42" t="s">
        <v>71</v>
      </c>
      <c r="F128" s="43">
        <v>150</v>
      </c>
      <c r="G128" s="63">
        <v>5.3</v>
      </c>
      <c r="H128" s="63">
        <v>2.98</v>
      </c>
      <c r="I128" s="63">
        <v>34.11</v>
      </c>
      <c r="J128" s="63">
        <v>199</v>
      </c>
      <c r="K128" s="44" t="s">
        <v>77</v>
      </c>
      <c r="L128" s="43">
        <v>6.6</v>
      </c>
    </row>
    <row r="129" spans="1:12" ht="14.4" x14ac:dyDescent="0.3">
      <c r="A129" s="14"/>
      <c r="B129" s="15"/>
      <c r="C129" s="11"/>
      <c r="D129" s="7" t="s">
        <v>22</v>
      </c>
      <c r="E129" s="42" t="s">
        <v>135</v>
      </c>
      <c r="F129" s="43">
        <v>200</v>
      </c>
      <c r="G129" s="63">
        <v>1</v>
      </c>
      <c r="H129" s="63">
        <v>0</v>
      </c>
      <c r="I129" s="63">
        <v>21</v>
      </c>
      <c r="J129" s="63">
        <v>86</v>
      </c>
      <c r="K129" s="44" t="s">
        <v>49</v>
      </c>
      <c r="L129" s="43">
        <v>17.600000000000001</v>
      </c>
    </row>
    <row r="130" spans="1:12" ht="14.4" x14ac:dyDescent="0.3">
      <c r="A130" s="14"/>
      <c r="B130" s="15"/>
      <c r="C130" s="11"/>
      <c r="D130" s="7" t="s">
        <v>31</v>
      </c>
      <c r="E130" s="42" t="s">
        <v>45</v>
      </c>
      <c r="F130" s="43">
        <v>25</v>
      </c>
      <c r="G130" s="63">
        <v>1.67</v>
      </c>
      <c r="H130" s="63">
        <v>0.18</v>
      </c>
      <c r="I130" s="63">
        <v>12.55</v>
      </c>
      <c r="J130" s="63">
        <v>52.635800000000003</v>
      </c>
      <c r="K130" s="44" t="s">
        <v>49</v>
      </c>
      <c r="L130" s="43">
        <v>1.28</v>
      </c>
    </row>
    <row r="131" spans="1:12" ht="14.4" x14ac:dyDescent="0.3">
      <c r="A131" s="14"/>
      <c r="B131" s="15"/>
      <c r="C131" s="11"/>
      <c r="D131" s="7" t="s">
        <v>32</v>
      </c>
      <c r="E131" s="42" t="s">
        <v>46</v>
      </c>
      <c r="F131" s="43">
        <v>20</v>
      </c>
      <c r="G131" s="63">
        <v>1.32</v>
      </c>
      <c r="H131" s="63">
        <v>0.24</v>
      </c>
      <c r="I131" s="63">
        <v>8.34</v>
      </c>
      <c r="J131" s="63">
        <v>38.676000000000002</v>
      </c>
      <c r="K131" s="44" t="s">
        <v>49</v>
      </c>
      <c r="L131" s="43">
        <v>1.02</v>
      </c>
    </row>
    <row r="132" spans="1:12" ht="14.4" x14ac:dyDescent="0.3">
      <c r="A132" s="14"/>
      <c r="B132" s="15"/>
      <c r="C132" s="11"/>
      <c r="D132" s="6"/>
      <c r="E132" s="42"/>
      <c r="F132" s="43"/>
      <c r="G132" s="63"/>
      <c r="H132" s="63"/>
      <c r="I132" s="63"/>
      <c r="J132" s="63"/>
      <c r="K132" s="44"/>
      <c r="L132" s="43"/>
    </row>
    <row r="133" spans="1:12" ht="14.4" x14ac:dyDescent="0.3">
      <c r="A133" s="14"/>
      <c r="B133" s="15"/>
      <c r="C133" s="11"/>
      <c r="D133" s="6"/>
      <c r="E133" s="42"/>
      <c r="F133" s="43"/>
      <c r="G133" s="63"/>
      <c r="H133" s="63"/>
      <c r="I133" s="63"/>
      <c r="J133" s="63"/>
      <c r="K133" s="44"/>
      <c r="L133" s="43"/>
    </row>
    <row r="134" spans="1:12" ht="14.4" x14ac:dyDescent="0.3">
      <c r="A134" s="16"/>
      <c r="B134" s="17"/>
      <c r="C134" s="8"/>
      <c r="D134" s="18" t="s">
        <v>33</v>
      </c>
      <c r="E134" s="9"/>
      <c r="F134" s="19">
        <f>SUM(F126:F133)</f>
        <v>535</v>
      </c>
      <c r="G134" s="64">
        <f>SUM(G126:G133)</f>
        <v>23.5</v>
      </c>
      <c r="H134" s="64">
        <f>SUM(H126:H133)</f>
        <v>16.04</v>
      </c>
      <c r="I134" s="64">
        <f>SUM(I126:I133)</f>
        <v>84</v>
      </c>
      <c r="J134" s="64">
        <f>SUM(J126:J133)</f>
        <v>589.31180000000006</v>
      </c>
      <c r="K134" s="25"/>
      <c r="L134" s="19">
        <f>SUM(L126:L133)</f>
        <v>79.66</v>
      </c>
    </row>
    <row r="135" spans="1:12" ht="14.4" x14ac:dyDescent="0.3">
      <c r="A135" s="13">
        <f>A126</f>
        <v>2</v>
      </c>
      <c r="B135" s="13">
        <f>B126</f>
        <v>2</v>
      </c>
      <c r="C135" s="10" t="s">
        <v>25</v>
      </c>
      <c r="D135" s="7" t="s">
        <v>26</v>
      </c>
      <c r="E135" s="42" t="s">
        <v>137</v>
      </c>
      <c r="F135" s="43">
        <v>60</v>
      </c>
      <c r="G135" s="63">
        <v>1</v>
      </c>
      <c r="H135" s="63">
        <v>0</v>
      </c>
      <c r="I135" s="63">
        <v>7</v>
      </c>
      <c r="J135" s="63">
        <v>35</v>
      </c>
      <c r="K135" s="44" t="s">
        <v>49</v>
      </c>
      <c r="L135" s="43">
        <v>20</v>
      </c>
    </row>
    <row r="136" spans="1:12" ht="14.4" x14ac:dyDescent="0.3">
      <c r="A136" s="14"/>
      <c r="B136" s="15"/>
      <c r="C136" s="11"/>
      <c r="D136" s="7" t="s">
        <v>27</v>
      </c>
      <c r="E136" s="42" t="s">
        <v>138</v>
      </c>
      <c r="F136" s="43">
        <v>250</v>
      </c>
      <c r="G136" s="63">
        <v>3</v>
      </c>
      <c r="H136" s="63">
        <v>2</v>
      </c>
      <c r="I136" s="63">
        <v>23</v>
      </c>
      <c r="J136" s="63">
        <v>127</v>
      </c>
      <c r="K136" s="44" t="s">
        <v>140</v>
      </c>
      <c r="L136" s="43">
        <v>5.63</v>
      </c>
    </row>
    <row r="137" spans="1:12" ht="14.4" x14ac:dyDescent="0.3">
      <c r="A137" s="14"/>
      <c r="B137" s="15"/>
      <c r="C137" s="11"/>
      <c r="D137" s="7"/>
      <c r="E137" s="42" t="s">
        <v>139</v>
      </c>
      <c r="F137" s="43">
        <v>20</v>
      </c>
      <c r="G137" s="63">
        <v>4.0999999999999996</v>
      </c>
      <c r="H137" s="63">
        <v>2.94</v>
      </c>
      <c r="I137" s="63">
        <v>0.24</v>
      </c>
      <c r="J137" s="63">
        <v>43.644499999999994</v>
      </c>
      <c r="K137" s="44" t="s">
        <v>141</v>
      </c>
      <c r="L137" s="43">
        <v>15.94</v>
      </c>
    </row>
    <row r="138" spans="1:12" ht="14.4" x14ac:dyDescent="0.3">
      <c r="A138" s="14"/>
      <c r="B138" s="15"/>
      <c r="C138" s="11"/>
      <c r="D138" s="7" t="s">
        <v>28</v>
      </c>
      <c r="E138" s="42" t="s">
        <v>61</v>
      </c>
      <c r="F138" s="43">
        <v>90</v>
      </c>
      <c r="G138" s="63">
        <v>13</v>
      </c>
      <c r="H138" s="63">
        <v>14</v>
      </c>
      <c r="I138" s="63">
        <v>5</v>
      </c>
      <c r="J138" s="63">
        <v>199</v>
      </c>
      <c r="K138" s="44" t="s">
        <v>64</v>
      </c>
      <c r="L138" s="43">
        <v>52.07</v>
      </c>
    </row>
    <row r="139" spans="1:12" ht="14.4" x14ac:dyDescent="0.3">
      <c r="A139" s="14"/>
      <c r="B139" s="15"/>
      <c r="C139" s="11"/>
      <c r="D139" s="7" t="s">
        <v>29</v>
      </c>
      <c r="E139" s="42" t="s">
        <v>62</v>
      </c>
      <c r="F139" s="43">
        <v>150</v>
      </c>
      <c r="G139" s="63">
        <v>9</v>
      </c>
      <c r="H139" s="63">
        <v>7</v>
      </c>
      <c r="I139" s="63">
        <v>46</v>
      </c>
      <c r="J139" s="63">
        <v>266</v>
      </c>
      <c r="K139" s="44" t="s">
        <v>65</v>
      </c>
      <c r="L139" s="43">
        <v>14.06</v>
      </c>
    </row>
    <row r="140" spans="1:12" ht="14.4" x14ac:dyDescent="0.3">
      <c r="A140" s="14"/>
      <c r="B140" s="15"/>
      <c r="C140" s="11"/>
      <c r="D140" s="7" t="s">
        <v>30</v>
      </c>
      <c r="E140" s="42" t="s">
        <v>72</v>
      </c>
      <c r="F140" s="43">
        <v>200</v>
      </c>
      <c r="G140" s="63">
        <v>1.02</v>
      </c>
      <c r="H140" s="63">
        <v>0.06</v>
      </c>
      <c r="I140" s="63">
        <v>23.18</v>
      </c>
      <c r="J140" s="63">
        <v>87.598919999999993</v>
      </c>
      <c r="K140" s="44" t="s">
        <v>78</v>
      </c>
      <c r="L140" s="43">
        <v>10.42</v>
      </c>
    </row>
    <row r="141" spans="1:12" ht="14.4" x14ac:dyDescent="0.3">
      <c r="A141" s="14"/>
      <c r="B141" s="15"/>
      <c r="C141" s="11"/>
      <c r="D141" s="7" t="s">
        <v>31</v>
      </c>
      <c r="E141" s="42" t="s">
        <v>45</v>
      </c>
      <c r="F141" s="43">
        <v>25</v>
      </c>
      <c r="G141" s="63">
        <v>1.67</v>
      </c>
      <c r="H141" s="63">
        <v>0.18</v>
      </c>
      <c r="I141" s="63">
        <v>12.55</v>
      </c>
      <c r="J141" s="63">
        <v>52.635800000000003</v>
      </c>
      <c r="K141" s="44" t="s">
        <v>49</v>
      </c>
      <c r="L141" s="43">
        <v>1.28</v>
      </c>
    </row>
    <row r="142" spans="1:12" ht="15.75" customHeight="1" x14ac:dyDescent="0.3">
      <c r="A142" s="14"/>
      <c r="B142" s="15"/>
      <c r="C142" s="11"/>
      <c r="D142" s="7" t="s">
        <v>32</v>
      </c>
      <c r="E142" s="42" t="s">
        <v>46</v>
      </c>
      <c r="F142" s="43">
        <v>20</v>
      </c>
      <c r="G142" s="63">
        <v>1.32</v>
      </c>
      <c r="H142" s="63">
        <v>0.24</v>
      </c>
      <c r="I142" s="63">
        <v>8.34</v>
      </c>
      <c r="J142" s="63">
        <v>38.676000000000002</v>
      </c>
      <c r="K142" s="44" t="s">
        <v>49</v>
      </c>
      <c r="L142" s="43">
        <v>1.02</v>
      </c>
    </row>
    <row r="143" spans="1:12" ht="14.4" x14ac:dyDescent="0.3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14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16"/>
      <c r="B145" s="17"/>
      <c r="C145" s="8"/>
      <c r="D145" s="18" t="s">
        <v>33</v>
      </c>
      <c r="E145" s="9"/>
      <c r="F145" s="19">
        <f>SUM(F135:F144)</f>
        <v>815</v>
      </c>
      <c r="G145" s="64">
        <f>SUM(G135:G144)</f>
        <v>34.11</v>
      </c>
      <c r="H145" s="64">
        <f>SUM(H135:H144)</f>
        <v>26.419999999999995</v>
      </c>
      <c r="I145" s="64">
        <f>SUM(I135:I144)</f>
        <v>125.30999999999999</v>
      </c>
      <c r="J145" s="64">
        <f>SUM(J135:J144)</f>
        <v>849.55522000000008</v>
      </c>
      <c r="K145" s="25"/>
      <c r="L145" s="19">
        <f>SUM(L135:L144)</f>
        <v>120.42</v>
      </c>
    </row>
    <row r="146" spans="1:12" ht="15" thickBot="1" x14ac:dyDescent="0.3">
      <c r="A146" s="33">
        <f>A126</f>
        <v>2</v>
      </c>
      <c r="B146" s="33">
        <f>B126</f>
        <v>2</v>
      </c>
      <c r="C146" s="54" t="s">
        <v>4</v>
      </c>
      <c r="D146" s="55"/>
      <c r="E146" s="31"/>
      <c r="F146" s="32">
        <f>F134+F145</f>
        <v>1350</v>
      </c>
      <c r="G146" s="65">
        <f>G134+G145</f>
        <v>57.61</v>
      </c>
      <c r="H146" s="65">
        <f>H134+H145</f>
        <v>42.459999999999994</v>
      </c>
      <c r="I146" s="65">
        <f>I134+I145</f>
        <v>209.31</v>
      </c>
      <c r="J146" s="65">
        <f>J134+J145</f>
        <v>1438.8670200000001</v>
      </c>
      <c r="K146" s="32"/>
      <c r="L146" s="32">
        <f>L134+L145</f>
        <v>200.07999999999998</v>
      </c>
    </row>
    <row r="147" spans="1:12" ht="14.4" x14ac:dyDescent="0.3">
      <c r="A147" s="20">
        <v>2</v>
      </c>
      <c r="B147" s="21">
        <v>3</v>
      </c>
      <c r="C147" s="22" t="s">
        <v>20</v>
      </c>
      <c r="D147" s="5" t="s">
        <v>26</v>
      </c>
      <c r="E147" s="39" t="s">
        <v>142</v>
      </c>
      <c r="F147" s="40">
        <v>60</v>
      </c>
      <c r="G147" s="66">
        <v>1</v>
      </c>
      <c r="H147" s="66">
        <v>4</v>
      </c>
      <c r="I147" s="66">
        <v>6</v>
      </c>
      <c r="J147" s="66">
        <v>55</v>
      </c>
      <c r="K147" s="41" t="s">
        <v>145</v>
      </c>
      <c r="L147" s="40">
        <v>2.98</v>
      </c>
    </row>
    <row r="148" spans="1:12" ht="26.4" x14ac:dyDescent="0.3">
      <c r="A148" s="23"/>
      <c r="B148" s="15"/>
      <c r="C148" s="11"/>
      <c r="D148" s="8" t="s">
        <v>21</v>
      </c>
      <c r="E148" s="56" t="s">
        <v>143</v>
      </c>
      <c r="F148" s="57">
        <v>250</v>
      </c>
      <c r="G148" s="62">
        <v>17.559999999999999</v>
      </c>
      <c r="H148" s="62">
        <v>13.37</v>
      </c>
      <c r="I148" s="62">
        <v>39.28</v>
      </c>
      <c r="J148" s="62">
        <v>344.32178099999993</v>
      </c>
      <c r="K148" s="58" t="s">
        <v>146</v>
      </c>
      <c r="L148" s="57">
        <v>60.71</v>
      </c>
    </row>
    <row r="149" spans="1:12" ht="14.4" x14ac:dyDescent="0.3">
      <c r="A149" s="23"/>
      <c r="B149" s="15"/>
      <c r="C149" s="11"/>
      <c r="D149" s="6"/>
      <c r="E149" s="42" t="s">
        <v>114</v>
      </c>
      <c r="F149" s="43">
        <v>200</v>
      </c>
      <c r="G149" s="63">
        <v>0.24</v>
      </c>
      <c r="H149" s="63">
        <v>0.1</v>
      </c>
      <c r="I149" s="63">
        <v>19.489999999999998</v>
      </c>
      <c r="J149" s="63">
        <v>74.31777000000001</v>
      </c>
      <c r="K149" s="44" t="s">
        <v>117</v>
      </c>
      <c r="L149" s="43">
        <v>6.48</v>
      </c>
    </row>
    <row r="150" spans="1:12" ht="14.4" x14ac:dyDescent="0.3">
      <c r="A150" s="23"/>
      <c r="B150" s="15"/>
      <c r="C150" s="11"/>
      <c r="D150" s="7" t="s">
        <v>22</v>
      </c>
      <c r="E150" s="42" t="s">
        <v>45</v>
      </c>
      <c r="F150" s="43">
        <v>30</v>
      </c>
      <c r="G150" s="63">
        <v>2</v>
      </c>
      <c r="H150" s="63">
        <v>0</v>
      </c>
      <c r="I150" s="63">
        <v>15</v>
      </c>
      <c r="J150" s="63">
        <v>63</v>
      </c>
      <c r="K150" s="44" t="s">
        <v>49</v>
      </c>
      <c r="L150" s="43">
        <v>1.53</v>
      </c>
    </row>
    <row r="151" spans="1:12" ht="14.4" x14ac:dyDescent="0.3">
      <c r="A151" s="23"/>
      <c r="B151" s="15"/>
      <c r="C151" s="11"/>
      <c r="D151" s="7" t="s">
        <v>23</v>
      </c>
      <c r="E151" s="42" t="s">
        <v>46</v>
      </c>
      <c r="F151" s="43">
        <v>20</v>
      </c>
      <c r="G151" s="63">
        <v>1.32</v>
      </c>
      <c r="H151" s="63">
        <v>0.24</v>
      </c>
      <c r="I151" s="63">
        <v>8.34</v>
      </c>
      <c r="J151" s="63">
        <v>38.676000000000002</v>
      </c>
      <c r="K151" s="44" t="s">
        <v>49</v>
      </c>
      <c r="L151" s="43">
        <v>1.02</v>
      </c>
    </row>
    <row r="152" spans="1:12" ht="14.4" x14ac:dyDescent="0.3">
      <c r="A152" s="23"/>
      <c r="B152" s="15"/>
      <c r="C152" s="11"/>
      <c r="D152" s="7" t="s">
        <v>24</v>
      </c>
      <c r="E152" s="42" t="s">
        <v>144</v>
      </c>
      <c r="F152" s="43">
        <v>230</v>
      </c>
      <c r="G152" s="63">
        <v>3</v>
      </c>
      <c r="H152" s="63">
        <v>1</v>
      </c>
      <c r="I152" s="63">
        <v>52</v>
      </c>
      <c r="J152" s="63">
        <v>220</v>
      </c>
      <c r="K152" s="44" t="s">
        <v>49</v>
      </c>
      <c r="L152" s="43">
        <v>26.45</v>
      </c>
    </row>
    <row r="153" spans="1:12" ht="14.4" x14ac:dyDescent="0.3">
      <c r="A153" s="23"/>
      <c r="B153" s="15"/>
      <c r="C153" s="11"/>
      <c r="D153" s="6"/>
      <c r="E153" s="42"/>
      <c r="F153" s="43"/>
      <c r="G153" s="63"/>
      <c r="H153" s="63"/>
      <c r="I153" s="63"/>
      <c r="J153" s="6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63"/>
      <c r="H154" s="63"/>
      <c r="I154" s="63"/>
      <c r="J154" s="63"/>
      <c r="K154" s="44"/>
      <c r="L154" s="43"/>
    </row>
    <row r="155" spans="1:12" ht="14.4" x14ac:dyDescent="0.3">
      <c r="A155" s="24"/>
      <c r="B155" s="17"/>
      <c r="C155" s="8"/>
      <c r="D155" s="18" t="s">
        <v>33</v>
      </c>
      <c r="E155" s="9"/>
      <c r="F155" s="19">
        <f>SUM(F147:F154)</f>
        <v>790</v>
      </c>
      <c r="G155" s="64">
        <f>SUM(G147:G154)</f>
        <v>25.119999999999997</v>
      </c>
      <c r="H155" s="64">
        <f>SUM(H147:H154)</f>
        <v>18.709999999999997</v>
      </c>
      <c r="I155" s="64">
        <f>SUM(I147:I154)</f>
        <v>140.11000000000001</v>
      </c>
      <c r="J155" s="64">
        <f>SUM(J147:J154)</f>
        <v>795.31555100000003</v>
      </c>
      <c r="K155" s="25"/>
      <c r="L155" s="19">
        <f>SUM(L147:L154)</f>
        <v>99.17</v>
      </c>
    </row>
    <row r="156" spans="1:12" ht="14.4" x14ac:dyDescent="0.3">
      <c r="A156" s="26">
        <f>A147</f>
        <v>2</v>
      </c>
      <c r="B156" s="13">
        <f>B147</f>
        <v>3</v>
      </c>
      <c r="C156" s="10" t="s">
        <v>25</v>
      </c>
      <c r="D156" s="7" t="s">
        <v>26</v>
      </c>
      <c r="E156" s="42" t="s">
        <v>147</v>
      </c>
      <c r="F156" s="43">
        <v>60</v>
      </c>
      <c r="G156" s="43">
        <v>1</v>
      </c>
      <c r="H156" s="43">
        <v>0</v>
      </c>
      <c r="I156" s="43">
        <v>2</v>
      </c>
      <c r="J156" s="43">
        <v>9</v>
      </c>
      <c r="K156" s="44" t="s">
        <v>151</v>
      </c>
      <c r="L156" s="43">
        <v>3.18</v>
      </c>
    </row>
    <row r="157" spans="1:12" ht="14.4" x14ac:dyDescent="0.3">
      <c r="A157" s="23"/>
      <c r="B157" s="15"/>
      <c r="C157" s="11"/>
      <c r="D157" s="7" t="s">
        <v>27</v>
      </c>
      <c r="E157" s="42" t="s">
        <v>148</v>
      </c>
      <c r="F157" s="43">
        <v>250</v>
      </c>
      <c r="G157" s="43">
        <v>2</v>
      </c>
      <c r="H157" s="43">
        <v>3</v>
      </c>
      <c r="I157" s="43">
        <v>10</v>
      </c>
      <c r="J157" s="43">
        <v>72</v>
      </c>
      <c r="K157" s="44" t="s">
        <v>152</v>
      </c>
      <c r="L157" s="43">
        <v>6.12</v>
      </c>
    </row>
    <row r="158" spans="1:12" ht="14.4" x14ac:dyDescent="0.3">
      <c r="A158" s="23"/>
      <c r="B158" s="15"/>
      <c r="C158" s="11"/>
      <c r="D158" s="7"/>
      <c r="E158" s="42" t="s">
        <v>52</v>
      </c>
      <c r="F158" s="43">
        <v>20</v>
      </c>
      <c r="G158" s="43">
        <v>5</v>
      </c>
      <c r="H158" s="43">
        <v>4</v>
      </c>
      <c r="I158" s="43">
        <v>0</v>
      </c>
      <c r="J158" s="43">
        <v>56</v>
      </c>
      <c r="K158" s="44"/>
      <c r="L158" s="43">
        <v>21.38</v>
      </c>
    </row>
    <row r="159" spans="1:12" ht="14.4" x14ac:dyDescent="0.3">
      <c r="A159" s="23"/>
      <c r="B159" s="15"/>
      <c r="C159" s="11"/>
      <c r="D159" s="7" t="s">
        <v>28</v>
      </c>
      <c r="E159" s="42" t="s">
        <v>149</v>
      </c>
      <c r="F159" s="43">
        <v>100</v>
      </c>
      <c r="G159" s="43">
        <v>18</v>
      </c>
      <c r="H159" s="43">
        <v>12</v>
      </c>
      <c r="I159" s="43">
        <v>2</v>
      </c>
      <c r="J159" s="43">
        <v>194</v>
      </c>
      <c r="K159" s="44" t="s">
        <v>153</v>
      </c>
      <c r="L159" s="43">
        <v>53.42</v>
      </c>
    </row>
    <row r="160" spans="1:12" ht="14.4" x14ac:dyDescent="0.3">
      <c r="A160" s="23"/>
      <c r="B160" s="15"/>
      <c r="C160" s="11"/>
      <c r="D160" s="7" t="s">
        <v>29</v>
      </c>
      <c r="E160" s="42" t="s">
        <v>150</v>
      </c>
      <c r="F160" s="43">
        <v>150</v>
      </c>
      <c r="G160" s="43">
        <v>4</v>
      </c>
      <c r="H160" s="43">
        <v>3</v>
      </c>
      <c r="I160" s="43">
        <v>38</v>
      </c>
      <c r="J160" s="43">
        <v>197</v>
      </c>
      <c r="K160" s="44" t="s">
        <v>154</v>
      </c>
      <c r="L160" s="43">
        <v>7.45</v>
      </c>
    </row>
    <row r="161" spans="1:12" ht="14.4" x14ac:dyDescent="0.3">
      <c r="A161" s="23"/>
      <c r="B161" s="15"/>
      <c r="C161" s="11"/>
      <c r="D161" s="7" t="s">
        <v>30</v>
      </c>
      <c r="E161" s="42" t="s">
        <v>106</v>
      </c>
      <c r="F161" s="43">
        <v>205</v>
      </c>
      <c r="G161" s="43">
        <v>0</v>
      </c>
      <c r="H161" s="43">
        <v>0</v>
      </c>
      <c r="I161" s="43">
        <v>10</v>
      </c>
      <c r="J161" s="43">
        <v>40</v>
      </c>
      <c r="K161" s="44" t="s">
        <v>111</v>
      </c>
      <c r="L161" s="43">
        <v>2.54</v>
      </c>
    </row>
    <row r="162" spans="1:12" ht="14.4" x14ac:dyDescent="0.3">
      <c r="A162" s="23"/>
      <c r="B162" s="15"/>
      <c r="C162" s="11"/>
      <c r="D162" s="7" t="s">
        <v>31</v>
      </c>
      <c r="E162" s="42" t="s">
        <v>45</v>
      </c>
      <c r="F162" s="43">
        <v>25</v>
      </c>
      <c r="G162" s="63">
        <v>1.67</v>
      </c>
      <c r="H162" s="63">
        <v>0.18</v>
      </c>
      <c r="I162" s="63">
        <v>12.55</v>
      </c>
      <c r="J162" s="63">
        <v>52.635800000000003</v>
      </c>
      <c r="K162" s="44" t="s">
        <v>49</v>
      </c>
      <c r="L162" s="43">
        <v>1.28</v>
      </c>
    </row>
    <row r="163" spans="1:12" ht="14.4" x14ac:dyDescent="0.3">
      <c r="A163" s="23"/>
      <c r="B163" s="15"/>
      <c r="C163" s="11"/>
      <c r="D163" s="7" t="s">
        <v>32</v>
      </c>
      <c r="E163" s="42" t="s">
        <v>46</v>
      </c>
      <c r="F163" s="43">
        <v>20</v>
      </c>
      <c r="G163" s="63">
        <v>1.32</v>
      </c>
      <c r="H163" s="63">
        <v>0.24</v>
      </c>
      <c r="I163" s="63">
        <v>8.34</v>
      </c>
      <c r="J163" s="63">
        <v>38.676000000000002</v>
      </c>
      <c r="K163" s="44" t="s">
        <v>49</v>
      </c>
      <c r="L163" s="43">
        <v>1.02</v>
      </c>
    </row>
    <row r="164" spans="1:12" ht="14.4" x14ac:dyDescent="0.3">
      <c r="A164" s="23"/>
      <c r="B164" s="15"/>
      <c r="C164" s="11"/>
      <c r="D164" s="6"/>
      <c r="E164" s="42"/>
      <c r="F164" s="43"/>
      <c r="G164" s="63"/>
      <c r="H164" s="63"/>
      <c r="I164" s="63"/>
      <c r="J164" s="63"/>
      <c r="K164" s="44"/>
      <c r="L164" s="43"/>
    </row>
    <row r="165" spans="1:12" ht="14.4" x14ac:dyDescent="0.3">
      <c r="A165" s="23"/>
      <c r="B165" s="15"/>
      <c r="C165" s="11"/>
      <c r="D165" s="6"/>
      <c r="E165" s="42"/>
      <c r="F165" s="43"/>
      <c r="G165" s="63"/>
      <c r="H165" s="63"/>
      <c r="I165" s="63"/>
      <c r="J165" s="63"/>
      <c r="K165" s="44"/>
      <c r="L165" s="43"/>
    </row>
    <row r="166" spans="1:12" ht="14.4" x14ac:dyDescent="0.3">
      <c r="A166" s="24"/>
      <c r="B166" s="17"/>
      <c r="C166" s="8"/>
      <c r="D166" s="18" t="s">
        <v>33</v>
      </c>
      <c r="E166" s="9"/>
      <c r="F166" s="19">
        <f>SUM(F156:F165)</f>
        <v>830</v>
      </c>
      <c r="G166" s="64">
        <f>SUM(G156:G165)</f>
        <v>32.99</v>
      </c>
      <c r="H166" s="64">
        <f>SUM(H156:H165)</f>
        <v>22.419999999999998</v>
      </c>
      <c r="I166" s="64">
        <f>SUM(I156:I165)</f>
        <v>82.89</v>
      </c>
      <c r="J166" s="64">
        <f>SUM(J156:J165)</f>
        <v>659.31180000000006</v>
      </c>
      <c r="K166" s="25"/>
      <c r="L166" s="19">
        <f>SUM(L156:L165)</f>
        <v>96.39</v>
      </c>
    </row>
    <row r="167" spans="1:12" ht="15" thickBot="1" x14ac:dyDescent="0.3">
      <c r="A167" s="29">
        <f>A147</f>
        <v>2</v>
      </c>
      <c r="B167" s="30">
        <f>B147</f>
        <v>3</v>
      </c>
      <c r="C167" s="54" t="s">
        <v>4</v>
      </c>
      <c r="D167" s="55"/>
      <c r="E167" s="31"/>
      <c r="F167" s="32">
        <f>F155+F166</f>
        <v>1620</v>
      </c>
      <c r="G167" s="65">
        <f>G155+G166</f>
        <v>58.11</v>
      </c>
      <c r="H167" s="65">
        <f>H155+H166</f>
        <v>41.129999999999995</v>
      </c>
      <c r="I167" s="65">
        <f>I155+I166</f>
        <v>223</v>
      </c>
      <c r="J167" s="65">
        <f>J155+J166</f>
        <v>1454.6273510000001</v>
      </c>
      <c r="K167" s="32"/>
      <c r="L167" s="32">
        <f>L155+L166</f>
        <v>195.56</v>
      </c>
    </row>
    <row r="168" spans="1:12" ht="14.4" x14ac:dyDescent="0.3">
      <c r="A168" s="20">
        <v>2</v>
      </c>
      <c r="B168" s="21">
        <v>4</v>
      </c>
      <c r="C168" s="22" t="s">
        <v>20</v>
      </c>
      <c r="D168" s="5" t="s">
        <v>31</v>
      </c>
      <c r="E168" s="39" t="s">
        <v>156</v>
      </c>
      <c r="F168" s="40">
        <v>40</v>
      </c>
      <c r="G168" s="66">
        <v>5</v>
      </c>
      <c r="H168" s="66">
        <v>3</v>
      </c>
      <c r="I168" s="66">
        <v>14</v>
      </c>
      <c r="J168" s="66">
        <v>104</v>
      </c>
      <c r="K168" s="41" t="s">
        <v>160</v>
      </c>
      <c r="L168" s="40">
        <v>7.56</v>
      </c>
    </row>
    <row r="169" spans="1:12" ht="14.4" x14ac:dyDescent="0.3">
      <c r="A169" s="23"/>
      <c r="B169" s="15"/>
      <c r="C169" s="11"/>
      <c r="D169" s="6" t="s">
        <v>21</v>
      </c>
      <c r="E169" s="42" t="s">
        <v>157</v>
      </c>
      <c r="F169" s="43">
        <v>150</v>
      </c>
      <c r="G169" s="63">
        <v>15</v>
      </c>
      <c r="H169" s="63">
        <v>16</v>
      </c>
      <c r="I169" s="63">
        <v>2.54</v>
      </c>
      <c r="J169" s="63">
        <v>211</v>
      </c>
      <c r="K169" s="44" t="s">
        <v>161</v>
      </c>
      <c r="L169" s="43">
        <v>32.619999999999997</v>
      </c>
    </row>
    <row r="170" spans="1:12" ht="14.4" x14ac:dyDescent="0.3">
      <c r="A170" s="23"/>
      <c r="B170" s="15"/>
      <c r="C170" s="11"/>
      <c r="D170" s="7" t="s">
        <v>22</v>
      </c>
      <c r="E170" s="42" t="s">
        <v>158</v>
      </c>
      <c r="F170" s="43">
        <v>200</v>
      </c>
      <c r="G170" s="63">
        <v>3.78</v>
      </c>
      <c r="H170" s="63">
        <v>3.72</v>
      </c>
      <c r="I170" s="63">
        <v>13.14</v>
      </c>
      <c r="J170" s="63">
        <v>96.539464000000009</v>
      </c>
      <c r="K170" s="44" t="s">
        <v>49</v>
      </c>
      <c r="L170" s="43">
        <v>10.47</v>
      </c>
    </row>
    <row r="171" spans="1:12" ht="14.4" x14ac:dyDescent="0.3">
      <c r="A171" s="23"/>
      <c r="B171" s="15"/>
      <c r="C171" s="11"/>
      <c r="D171" s="7" t="s">
        <v>23</v>
      </c>
      <c r="E171" s="42" t="s">
        <v>83</v>
      </c>
      <c r="F171" s="43">
        <v>60</v>
      </c>
      <c r="G171" s="63">
        <v>3.92</v>
      </c>
      <c r="H171" s="63">
        <v>1.31</v>
      </c>
      <c r="I171" s="63">
        <v>31.98</v>
      </c>
      <c r="J171" s="63">
        <v>154.518</v>
      </c>
      <c r="K171" s="44" t="s">
        <v>49</v>
      </c>
      <c r="L171" s="43">
        <v>4.05</v>
      </c>
    </row>
    <row r="172" spans="1:12" ht="14.4" x14ac:dyDescent="0.3">
      <c r="A172" s="23"/>
      <c r="B172" s="15"/>
      <c r="C172" s="11"/>
      <c r="D172" s="7" t="s">
        <v>24</v>
      </c>
      <c r="E172" s="42"/>
      <c r="F172" s="43"/>
      <c r="G172" s="63"/>
      <c r="H172" s="63"/>
      <c r="I172" s="63"/>
      <c r="J172" s="63"/>
      <c r="K172" s="44"/>
      <c r="L172" s="43"/>
    </row>
    <row r="173" spans="1:12" ht="14.4" x14ac:dyDescent="0.3">
      <c r="A173" s="23"/>
      <c r="B173" s="15"/>
      <c r="C173" s="11"/>
      <c r="D173" s="6" t="s">
        <v>155</v>
      </c>
      <c r="E173" s="42" t="s">
        <v>159</v>
      </c>
      <c r="F173" s="43">
        <v>80</v>
      </c>
      <c r="G173" s="63">
        <v>5</v>
      </c>
      <c r="H173" s="63">
        <v>4</v>
      </c>
      <c r="I173" s="63">
        <v>62</v>
      </c>
      <c r="J173" s="63">
        <v>293</v>
      </c>
      <c r="K173" s="44" t="s">
        <v>49</v>
      </c>
      <c r="L173" s="43">
        <v>10.8</v>
      </c>
    </row>
    <row r="174" spans="1:12" ht="14.4" x14ac:dyDescent="0.3">
      <c r="A174" s="23"/>
      <c r="B174" s="15"/>
      <c r="C174" s="11"/>
      <c r="D174" s="6"/>
      <c r="E174" s="42"/>
      <c r="F174" s="43"/>
      <c r="G174" s="63"/>
      <c r="H174" s="63"/>
      <c r="I174" s="63"/>
      <c r="J174" s="6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SUM(F168:F174)</f>
        <v>530</v>
      </c>
      <c r="G175" s="64">
        <f t="shared" ref="G175:J175" si="24">SUM(G168:G174)</f>
        <v>32.700000000000003</v>
      </c>
      <c r="H175" s="64">
        <f t="shared" si="24"/>
        <v>28.029999999999998</v>
      </c>
      <c r="I175" s="64">
        <f t="shared" si="24"/>
        <v>123.66</v>
      </c>
      <c r="J175" s="64">
        <f t="shared" si="24"/>
        <v>859.05746399999998</v>
      </c>
      <c r="K175" s="25"/>
      <c r="L175" s="19">
        <f t="shared" ref="L175" si="25">SUM(L168:L174)</f>
        <v>65.5</v>
      </c>
    </row>
    <row r="176" spans="1:12" ht="26.4" x14ac:dyDescent="0.3">
      <c r="A176" s="26">
        <f>A168</f>
        <v>2</v>
      </c>
      <c r="B176" s="13">
        <f>B168</f>
        <v>4</v>
      </c>
      <c r="C176" s="10" t="s">
        <v>25</v>
      </c>
      <c r="D176" s="7" t="s">
        <v>26</v>
      </c>
      <c r="E176" s="42" t="s">
        <v>162</v>
      </c>
      <c r="F176" s="43">
        <v>60</v>
      </c>
      <c r="G176" s="43">
        <v>1</v>
      </c>
      <c r="H176" s="43">
        <v>4</v>
      </c>
      <c r="I176" s="43">
        <v>7</v>
      </c>
      <c r="J176" s="43">
        <v>58</v>
      </c>
      <c r="K176" s="44" t="s">
        <v>165</v>
      </c>
      <c r="L176" s="43">
        <v>3.16</v>
      </c>
    </row>
    <row r="177" spans="1:12" ht="14.4" x14ac:dyDescent="0.3">
      <c r="A177" s="23"/>
      <c r="B177" s="15"/>
      <c r="C177" s="11"/>
      <c r="D177" s="7" t="s">
        <v>27</v>
      </c>
      <c r="E177" s="42" t="s">
        <v>163</v>
      </c>
      <c r="F177" s="43">
        <v>250</v>
      </c>
      <c r="G177" s="43">
        <v>6</v>
      </c>
      <c r="H177" s="43">
        <v>6</v>
      </c>
      <c r="I177" s="43">
        <v>24</v>
      </c>
      <c r="J177" s="43">
        <v>164</v>
      </c>
      <c r="K177" s="44" t="s">
        <v>166</v>
      </c>
      <c r="L177" s="43">
        <v>5.63</v>
      </c>
    </row>
    <row r="178" spans="1:12" ht="14.4" x14ac:dyDescent="0.3">
      <c r="A178" s="23"/>
      <c r="B178" s="15"/>
      <c r="C178" s="11"/>
      <c r="D178" s="7"/>
      <c r="E178" s="42" t="s">
        <v>52</v>
      </c>
      <c r="F178" s="43">
        <v>20</v>
      </c>
      <c r="G178" s="43">
        <v>5</v>
      </c>
      <c r="H178" s="43">
        <v>4</v>
      </c>
      <c r="I178" s="43">
        <v>0</v>
      </c>
      <c r="J178" s="43">
        <v>56</v>
      </c>
      <c r="K178" s="44" t="s">
        <v>151</v>
      </c>
      <c r="L178" s="43">
        <v>21.38</v>
      </c>
    </row>
    <row r="179" spans="1:12" ht="14.4" x14ac:dyDescent="0.3">
      <c r="A179" s="23"/>
      <c r="B179" s="15"/>
      <c r="C179" s="11"/>
      <c r="D179" s="7" t="s">
        <v>28</v>
      </c>
      <c r="E179" s="42" t="s">
        <v>164</v>
      </c>
      <c r="F179" s="43">
        <v>90</v>
      </c>
      <c r="G179" s="43">
        <v>13</v>
      </c>
      <c r="H179" s="43">
        <v>11</v>
      </c>
      <c r="I179" s="43">
        <v>7</v>
      </c>
      <c r="J179" s="43">
        <v>178</v>
      </c>
      <c r="K179" s="44" t="s">
        <v>167</v>
      </c>
      <c r="L179" s="43">
        <v>48.23</v>
      </c>
    </row>
    <row r="180" spans="1:12" ht="14.4" x14ac:dyDescent="0.3">
      <c r="A180" s="23"/>
      <c r="B180" s="15"/>
      <c r="C180" s="11"/>
      <c r="D180" s="7" t="s">
        <v>29</v>
      </c>
      <c r="E180" s="42" t="s">
        <v>43</v>
      </c>
      <c r="F180" s="43">
        <v>150</v>
      </c>
      <c r="G180" s="43">
        <v>3</v>
      </c>
      <c r="H180" s="43">
        <v>4</v>
      </c>
      <c r="I180" s="43">
        <v>22</v>
      </c>
      <c r="J180" s="43">
        <v>133</v>
      </c>
      <c r="K180" s="44" t="s">
        <v>48</v>
      </c>
      <c r="L180" s="43">
        <v>9.93</v>
      </c>
    </row>
    <row r="181" spans="1:12" ht="14.4" x14ac:dyDescent="0.3">
      <c r="A181" s="23"/>
      <c r="B181" s="15"/>
      <c r="C181" s="11"/>
      <c r="D181" s="7" t="s">
        <v>30</v>
      </c>
      <c r="E181" s="42" t="s">
        <v>44</v>
      </c>
      <c r="F181" s="43">
        <v>200</v>
      </c>
      <c r="G181" s="43">
        <v>0</v>
      </c>
      <c r="H181" s="43">
        <v>0</v>
      </c>
      <c r="I181" s="43">
        <v>19</v>
      </c>
      <c r="J181" s="43">
        <v>71</v>
      </c>
      <c r="K181" s="44" t="s">
        <v>49</v>
      </c>
      <c r="L181" s="43">
        <v>7</v>
      </c>
    </row>
    <row r="182" spans="1:12" ht="14.4" x14ac:dyDescent="0.3">
      <c r="A182" s="23"/>
      <c r="B182" s="15"/>
      <c r="C182" s="11"/>
      <c r="D182" s="7" t="s">
        <v>31</v>
      </c>
      <c r="E182" s="42" t="s">
        <v>45</v>
      </c>
      <c r="F182" s="43">
        <v>25</v>
      </c>
      <c r="G182" s="43">
        <v>2</v>
      </c>
      <c r="H182" s="43">
        <v>0</v>
      </c>
      <c r="I182" s="43">
        <v>13</v>
      </c>
      <c r="J182" s="43">
        <v>53</v>
      </c>
      <c r="K182" s="44" t="s">
        <v>49</v>
      </c>
      <c r="L182" s="43">
        <v>1.28</v>
      </c>
    </row>
    <row r="183" spans="1:12" ht="14.4" x14ac:dyDescent="0.3">
      <c r="A183" s="23"/>
      <c r="B183" s="15"/>
      <c r="C183" s="11"/>
      <c r="D183" s="7" t="s">
        <v>32</v>
      </c>
      <c r="E183" s="42" t="s">
        <v>46</v>
      </c>
      <c r="F183" s="43">
        <v>20</v>
      </c>
      <c r="G183" s="43">
        <v>1</v>
      </c>
      <c r="H183" s="43">
        <v>0</v>
      </c>
      <c r="I183" s="43">
        <v>8</v>
      </c>
      <c r="J183" s="43">
        <v>39</v>
      </c>
      <c r="K183" s="44" t="s">
        <v>49</v>
      </c>
      <c r="L183" s="43">
        <v>1.02</v>
      </c>
    </row>
    <row r="184" spans="1:12" ht="15.75" customHeight="1" x14ac:dyDescent="0.3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4.4" x14ac:dyDescent="0.3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4"/>
      <c r="B186" s="17"/>
      <c r="C186" s="8"/>
      <c r="D186" s="18" t="s">
        <v>33</v>
      </c>
      <c r="E186" s="9"/>
      <c r="F186" s="19">
        <f>SUM(F176:F185)</f>
        <v>815</v>
      </c>
      <c r="G186" s="19">
        <f>SUM(G176:G185)</f>
        <v>31</v>
      </c>
      <c r="H186" s="19">
        <f>SUM(H176:H185)</f>
        <v>29</v>
      </c>
      <c r="I186" s="19">
        <f>SUM(I176:I185)</f>
        <v>100</v>
      </c>
      <c r="J186" s="19">
        <f>SUM(J176:J185)</f>
        <v>752</v>
      </c>
      <c r="K186" s="25"/>
      <c r="L186" s="19">
        <f>SUM(L176:L185)</f>
        <v>97.629999999999981</v>
      </c>
    </row>
    <row r="187" spans="1:12" ht="15" thickBot="1" x14ac:dyDescent="0.3">
      <c r="A187" s="29">
        <f>A168</f>
        <v>2</v>
      </c>
      <c r="B187" s="30">
        <f>B168</f>
        <v>4</v>
      </c>
      <c r="C187" s="54" t="s">
        <v>4</v>
      </c>
      <c r="D187" s="55"/>
      <c r="E187" s="31"/>
      <c r="F187" s="32">
        <f>F175+F186</f>
        <v>1345</v>
      </c>
      <c r="G187" s="65">
        <f>G175+G186</f>
        <v>63.7</v>
      </c>
      <c r="H187" s="65">
        <f>H175+H186</f>
        <v>57.03</v>
      </c>
      <c r="I187" s="65">
        <f>I175+I186</f>
        <v>223.66</v>
      </c>
      <c r="J187" s="65">
        <f>J175+J186</f>
        <v>1611.057464</v>
      </c>
      <c r="K187" s="32"/>
      <c r="L187" s="32">
        <f>L175+L186</f>
        <v>163.13</v>
      </c>
    </row>
    <row r="188" spans="1:12" ht="14.4" x14ac:dyDescent="0.3">
      <c r="A188" s="20">
        <v>2</v>
      </c>
      <c r="B188" s="21">
        <v>5</v>
      </c>
      <c r="C188" s="22" t="s">
        <v>20</v>
      </c>
      <c r="D188" s="5" t="s">
        <v>21</v>
      </c>
      <c r="E188" s="39" t="s">
        <v>168</v>
      </c>
      <c r="F188" s="40">
        <v>130</v>
      </c>
      <c r="G188" s="40">
        <v>15</v>
      </c>
      <c r="H188" s="40">
        <v>15</v>
      </c>
      <c r="I188" s="40">
        <v>3</v>
      </c>
      <c r="J188" s="40">
        <v>204</v>
      </c>
      <c r="K188" s="41" t="s">
        <v>170</v>
      </c>
      <c r="L188" s="40">
        <v>30.53</v>
      </c>
    </row>
    <row r="189" spans="1:12" ht="14.4" x14ac:dyDescent="0.3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29</v>
      </c>
      <c r="E190" s="42" t="s">
        <v>62</v>
      </c>
      <c r="F190" s="43">
        <v>150</v>
      </c>
      <c r="G190" s="43">
        <v>9</v>
      </c>
      <c r="H190" s="43">
        <v>7</v>
      </c>
      <c r="I190" s="43">
        <v>46</v>
      </c>
      <c r="J190" s="43">
        <v>266</v>
      </c>
      <c r="K190" s="44" t="s">
        <v>65</v>
      </c>
      <c r="L190" s="43">
        <v>5.76</v>
      </c>
    </row>
    <row r="191" spans="1:12" ht="14.4" x14ac:dyDescent="0.3">
      <c r="A191" s="23"/>
      <c r="B191" s="15"/>
      <c r="C191" s="11"/>
      <c r="D191" s="7" t="s">
        <v>22</v>
      </c>
      <c r="E191" s="42" t="s">
        <v>169</v>
      </c>
      <c r="F191" s="43">
        <v>200</v>
      </c>
      <c r="G191" s="43">
        <v>0</v>
      </c>
      <c r="H191" s="43">
        <v>0</v>
      </c>
      <c r="I191" s="43">
        <v>10</v>
      </c>
      <c r="J191" s="43">
        <v>38</v>
      </c>
      <c r="K191" s="44" t="s">
        <v>66</v>
      </c>
      <c r="L191" s="43">
        <v>1.06</v>
      </c>
    </row>
    <row r="192" spans="1:12" ht="14.4" x14ac:dyDescent="0.3">
      <c r="A192" s="23"/>
      <c r="B192" s="15"/>
      <c r="C192" s="11"/>
      <c r="D192" s="7" t="s">
        <v>31</v>
      </c>
      <c r="E192" s="42" t="s">
        <v>45</v>
      </c>
      <c r="F192" s="43">
        <v>25</v>
      </c>
      <c r="G192" s="43">
        <v>2</v>
      </c>
      <c r="H192" s="43">
        <v>0</v>
      </c>
      <c r="I192" s="43">
        <v>13</v>
      </c>
      <c r="J192" s="43">
        <v>53</v>
      </c>
      <c r="K192" s="44" t="s">
        <v>49</v>
      </c>
      <c r="L192" s="43">
        <v>1.28</v>
      </c>
    </row>
    <row r="193" spans="1:12" ht="14.4" x14ac:dyDescent="0.3">
      <c r="A193" s="23"/>
      <c r="B193" s="15"/>
      <c r="C193" s="11"/>
      <c r="D193" s="6" t="s">
        <v>32</v>
      </c>
      <c r="E193" s="42" t="s">
        <v>46</v>
      </c>
      <c r="F193" s="43">
        <v>20</v>
      </c>
      <c r="G193" s="43">
        <v>1</v>
      </c>
      <c r="H193" s="43">
        <v>0</v>
      </c>
      <c r="I193" s="43">
        <v>8</v>
      </c>
      <c r="J193" s="43">
        <v>39</v>
      </c>
      <c r="K193" s="44" t="s">
        <v>49</v>
      </c>
      <c r="L193" s="43">
        <v>1.02</v>
      </c>
    </row>
    <row r="194" spans="1:12" ht="14.4" x14ac:dyDescent="0.3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 x14ac:dyDescent="0.3">
      <c r="A195" s="24"/>
      <c r="B195" s="17"/>
      <c r="C195" s="8"/>
      <c r="D195" s="18" t="s">
        <v>33</v>
      </c>
      <c r="E195" s="9"/>
      <c r="F195" s="19">
        <f>SUM(F188:F194)</f>
        <v>525</v>
      </c>
      <c r="G195" s="19">
        <f t="shared" ref="G195:J195" si="26">SUM(G188:G194)</f>
        <v>27</v>
      </c>
      <c r="H195" s="19">
        <f t="shared" si="26"/>
        <v>22</v>
      </c>
      <c r="I195" s="19">
        <f t="shared" si="26"/>
        <v>80</v>
      </c>
      <c r="J195" s="19">
        <f t="shared" si="26"/>
        <v>600</v>
      </c>
      <c r="K195" s="25"/>
      <c r="L195" s="19">
        <f t="shared" ref="L195" si="27">SUM(L188:L194)</f>
        <v>39.650000000000006</v>
      </c>
    </row>
    <row r="196" spans="1:12" ht="26.4" x14ac:dyDescent="0.3">
      <c r="A196" s="26">
        <f>A188</f>
        <v>2</v>
      </c>
      <c r="B196" s="13">
        <f>B188</f>
        <v>5</v>
      </c>
      <c r="C196" s="10" t="s">
        <v>25</v>
      </c>
      <c r="D196" s="7" t="s">
        <v>26</v>
      </c>
      <c r="E196" s="42" t="s">
        <v>50</v>
      </c>
      <c r="F196" s="43">
        <v>60</v>
      </c>
      <c r="G196" s="43">
        <v>0.8</v>
      </c>
      <c r="H196" s="43">
        <v>3.7</v>
      </c>
      <c r="I196" s="43">
        <v>5.5</v>
      </c>
      <c r="J196" s="43">
        <v>61</v>
      </c>
      <c r="K196" s="44" t="s">
        <v>56</v>
      </c>
      <c r="L196" s="43">
        <v>2.85</v>
      </c>
    </row>
    <row r="197" spans="1:12" ht="14.4" x14ac:dyDescent="0.3">
      <c r="A197" s="23"/>
      <c r="B197" s="15"/>
      <c r="C197" s="11"/>
      <c r="D197" s="7" t="s">
        <v>27</v>
      </c>
      <c r="E197" s="42" t="s">
        <v>171</v>
      </c>
      <c r="F197" s="43">
        <v>250</v>
      </c>
      <c r="G197" s="43">
        <v>3</v>
      </c>
      <c r="H197" s="43">
        <v>4</v>
      </c>
      <c r="I197" s="43">
        <v>17</v>
      </c>
      <c r="J197" s="43">
        <v>111</v>
      </c>
      <c r="K197" s="44" t="s">
        <v>172</v>
      </c>
      <c r="L197" s="43">
        <v>8.25</v>
      </c>
    </row>
    <row r="198" spans="1:12" ht="14.4" x14ac:dyDescent="0.3">
      <c r="A198" s="23"/>
      <c r="B198" s="15"/>
      <c r="C198" s="11"/>
      <c r="D198" s="7"/>
      <c r="E198" s="42" t="s">
        <v>88</v>
      </c>
      <c r="F198" s="43">
        <v>20</v>
      </c>
      <c r="G198" s="43">
        <v>2</v>
      </c>
      <c r="H198" s="43">
        <v>0</v>
      </c>
      <c r="I198" s="43">
        <v>10</v>
      </c>
      <c r="J198" s="43">
        <v>50</v>
      </c>
      <c r="K198" s="44" t="s">
        <v>93</v>
      </c>
      <c r="L198" s="43">
        <v>1.22</v>
      </c>
    </row>
    <row r="199" spans="1:12" ht="14.4" x14ac:dyDescent="0.3">
      <c r="A199" s="23"/>
      <c r="B199" s="15"/>
      <c r="C199" s="11"/>
      <c r="D199" s="7" t="s">
        <v>28</v>
      </c>
      <c r="E199" s="42" t="s">
        <v>112</v>
      </c>
      <c r="F199" s="43">
        <v>100</v>
      </c>
      <c r="G199" s="43">
        <v>17</v>
      </c>
      <c r="H199" s="43">
        <v>4</v>
      </c>
      <c r="I199" s="43">
        <v>9</v>
      </c>
      <c r="J199" s="43">
        <v>138</v>
      </c>
      <c r="K199" s="44" t="s">
        <v>115</v>
      </c>
      <c r="L199" s="43">
        <v>28.4</v>
      </c>
    </row>
    <row r="200" spans="1:12" ht="14.4" x14ac:dyDescent="0.3">
      <c r="A200" s="23"/>
      <c r="B200" s="15"/>
      <c r="C200" s="11"/>
      <c r="D200" s="7" t="s">
        <v>29</v>
      </c>
      <c r="E200" s="42" t="s">
        <v>113</v>
      </c>
      <c r="F200" s="43">
        <v>150</v>
      </c>
      <c r="G200" s="43">
        <v>7</v>
      </c>
      <c r="H200" s="43">
        <v>5</v>
      </c>
      <c r="I200" s="43">
        <v>29</v>
      </c>
      <c r="J200" s="43">
        <v>186</v>
      </c>
      <c r="K200" s="44" t="s">
        <v>116</v>
      </c>
      <c r="L200" s="43">
        <v>10.91</v>
      </c>
    </row>
    <row r="201" spans="1:12" ht="14.4" x14ac:dyDescent="0.3">
      <c r="A201" s="23"/>
      <c r="B201" s="15"/>
      <c r="C201" s="11"/>
      <c r="D201" s="7" t="s">
        <v>30</v>
      </c>
      <c r="E201" s="42" t="s">
        <v>72</v>
      </c>
      <c r="F201" s="43">
        <v>200</v>
      </c>
      <c r="G201" s="43">
        <v>1</v>
      </c>
      <c r="H201" s="43">
        <v>0</v>
      </c>
      <c r="I201" s="43">
        <v>23</v>
      </c>
      <c r="J201" s="43">
        <v>88</v>
      </c>
      <c r="K201" s="44" t="s">
        <v>78</v>
      </c>
      <c r="L201" s="43">
        <v>10.42</v>
      </c>
    </row>
    <row r="202" spans="1:12" ht="14.4" x14ac:dyDescent="0.3">
      <c r="A202" s="23"/>
      <c r="B202" s="15"/>
      <c r="C202" s="11"/>
      <c r="D202" s="7" t="s">
        <v>31</v>
      </c>
      <c r="E202" s="42" t="s">
        <v>45</v>
      </c>
      <c r="F202" s="43">
        <v>25</v>
      </c>
      <c r="G202" s="43">
        <v>2</v>
      </c>
      <c r="H202" s="43">
        <v>0</v>
      </c>
      <c r="I202" s="43">
        <v>13</v>
      </c>
      <c r="J202" s="43">
        <v>53</v>
      </c>
      <c r="K202" s="44" t="s">
        <v>49</v>
      </c>
      <c r="L202" s="43">
        <v>1.28</v>
      </c>
    </row>
    <row r="203" spans="1:12" ht="14.4" x14ac:dyDescent="0.3">
      <c r="A203" s="23"/>
      <c r="B203" s="15"/>
      <c r="C203" s="11"/>
      <c r="D203" s="7" t="s">
        <v>32</v>
      </c>
      <c r="E203" s="42" t="s">
        <v>46</v>
      </c>
      <c r="F203" s="43">
        <v>20</v>
      </c>
      <c r="G203" s="43">
        <v>1</v>
      </c>
      <c r="H203" s="43">
        <v>0</v>
      </c>
      <c r="I203" s="43">
        <v>8</v>
      </c>
      <c r="J203" s="43">
        <v>39</v>
      </c>
      <c r="K203" s="44" t="s">
        <v>49</v>
      </c>
      <c r="L203" s="43">
        <v>1.02</v>
      </c>
    </row>
    <row r="204" spans="1:12" ht="13.8" customHeight="1" x14ac:dyDescent="0.3">
      <c r="A204" s="23"/>
      <c r="B204" s="15"/>
      <c r="C204" s="11"/>
      <c r="D204" s="6"/>
      <c r="E204" s="42"/>
      <c r="F204" s="43"/>
      <c r="G204" s="43"/>
      <c r="H204" s="43"/>
      <c r="I204" s="43"/>
      <c r="J204" s="43"/>
      <c r="K204" s="44"/>
      <c r="L204" s="43"/>
    </row>
    <row r="205" spans="1:12" ht="14.4" x14ac:dyDescent="0.3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4.4" x14ac:dyDescent="0.3">
      <c r="A206" s="24"/>
      <c r="B206" s="17"/>
      <c r="C206" s="8"/>
      <c r="D206" s="18" t="s">
        <v>33</v>
      </c>
      <c r="E206" s="9"/>
      <c r="F206" s="19">
        <f>SUM(F196:F205)</f>
        <v>825</v>
      </c>
      <c r="G206" s="19">
        <f>SUM(G196:G205)</f>
        <v>33.799999999999997</v>
      </c>
      <c r="H206" s="19">
        <f>SUM(H196:H205)</f>
        <v>16.7</v>
      </c>
      <c r="I206" s="19">
        <f>SUM(I196:I205)</f>
        <v>114.5</v>
      </c>
      <c r="J206" s="19">
        <f>SUM(J196:J205)</f>
        <v>726</v>
      </c>
      <c r="K206" s="25"/>
      <c r="L206" s="19">
        <f>SUM(L196:L205)</f>
        <v>64.349999999999994</v>
      </c>
    </row>
    <row r="207" spans="1:12" ht="15" thickBot="1" x14ac:dyDescent="0.3">
      <c r="A207" s="29">
        <f>A188</f>
        <v>2</v>
      </c>
      <c r="B207" s="30">
        <f>B188</f>
        <v>5</v>
      </c>
      <c r="C207" s="54" t="s">
        <v>4</v>
      </c>
      <c r="D207" s="55"/>
      <c r="E207" s="31"/>
      <c r="F207" s="32">
        <f>F195+F206</f>
        <v>1350</v>
      </c>
      <c r="G207" s="32">
        <f>G195+G206</f>
        <v>60.8</v>
      </c>
      <c r="H207" s="32">
        <f>H195+H206</f>
        <v>38.700000000000003</v>
      </c>
      <c r="I207" s="32">
        <f>I195+I206</f>
        <v>194.5</v>
      </c>
      <c r="J207" s="32">
        <f>J195+J206</f>
        <v>1326</v>
      </c>
      <c r="K207" s="32"/>
      <c r="L207" s="32">
        <f>L195+L206</f>
        <v>104</v>
      </c>
    </row>
    <row r="208" spans="1:12" ht="13.8" thickBot="1" x14ac:dyDescent="0.3">
      <c r="A208" s="27"/>
      <c r="B208" s="28"/>
      <c r="C208" s="59" t="s">
        <v>5</v>
      </c>
      <c r="D208" s="60"/>
      <c r="E208" s="61"/>
      <c r="F208" s="34">
        <f>(F25+F45+F66+F86+F105+F125+F146+F167+F187+F207)/(IF(F25=0,0,1)+IF(F45=0,0,1)+IF(F66=0,0,1)+IF(F86=0,0,1)+IF(F105=0,0,1)+IF(F125=0,0,1)+IF(F146=0,0,1)+IF(F167=0,0,1)+IF(F187=0,0,1)+IF(F207=0,0,1))</f>
        <v>1381.5</v>
      </c>
      <c r="G208" s="67">
        <f>(G25+G45+G66+G86+G105+G125+G146+G167+G187+G207)/(IF(G25=0,0,1)+IF(G45=0,0,1)+IF(G66=0,0,1)+IF(G86=0,0,1)+IF(G105=0,0,1)+IF(G125=0,0,1)+IF(G146=0,0,1)+IF(G167=0,0,1)+IF(G187=0,0,1)+IF(G207=0,0,1))</f>
        <v>57.749000000000002</v>
      </c>
      <c r="H208" s="67">
        <f>(H25+H45+H66+H86+H105+H125+H146+H167+H187+H207)/(IF(H25=0,0,1)+IF(H45=0,0,1)+IF(H66=0,0,1)+IF(H86=0,0,1)+IF(H105=0,0,1)+IF(H125=0,0,1)+IF(H146=0,0,1)+IF(H167=0,0,1)+IF(H187=0,0,1)+IF(H207=0,0,1))</f>
        <v>43.478999999999999</v>
      </c>
      <c r="I208" s="67">
        <f>(I25+I45+I66+I86+I105+I125+I146+I167+I187+I207)/(IF(I25=0,0,1)+IF(I45=0,0,1)+IF(I66=0,0,1)+IF(I86=0,0,1)+IF(I105=0,0,1)+IF(I125=0,0,1)+IF(I146=0,0,1)+IF(I167=0,0,1)+IF(I187=0,0,1)+IF(I207=0,0,1))</f>
        <v>198.589</v>
      </c>
      <c r="J208" s="67">
        <f>(J25+J45+J66+J86+J105+J125+J146+J167+J187+J207)/(IF(J25=0,0,1)+IF(J45=0,0,1)+IF(J66=0,0,1)+IF(J86=0,0,1)+IF(J105=0,0,1)+IF(J125=0,0,1)+IF(J146=0,0,1)+IF(J167=0,0,1)+IF(J187=0,0,1)+IF(J207=0,0,1))</f>
        <v>1396.3289488326923</v>
      </c>
      <c r="K208" s="34"/>
      <c r="L208" s="34">
        <f>(L25+L45+L66+L86+L105+L125+L146+L167+L187+L207)/(IF(L25=0,0,1)+IF(L45=0,0,1)+IF(L66=0,0,1)+IF(L86=0,0,1)+IF(L105=0,0,1)+IF(L125=0,0,1)+IF(L146=0,0,1)+IF(L167=0,0,1)+IF(L187=0,0,1)+IF(L207=0,0,1))</f>
        <v>161.81599999999997</v>
      </c>
    </row>
  </sheetData>
  <mergeCells count="14">
    <mergeCell ref="C208:E208"/>
    <mergeCell ref="C86:D86"/>
    <mergeCell ref="C105:D105"/>
    <mergeCell ref="C25:D25"/>
    <mergeCell ref="C207:D207"/>
    <mergeCell ref="C125:D125"/>
    <mergeCell ref="C146:D146"/>
    <mergeCell ref="C167:D167"/>
    <mergeCell ref="C187:D187"/>
    <mergeCell ref="C1:E1"/>
    <mergeCell ref="H1:K1"/>
    <mergeCell ref="H2:K2"/>
    <mergeCell ref="C45:D45"/>
    <mergeCell ref="C66:D6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2023-10-12T13:23:38Z</dcterms:modified>
</cp:coreProperties>
</file>